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G281" i="9"/>
  <c r="F281" i="9"/>
  <c r="E281" i="9"/>
  <c r="B281" i="9" s="1"/>
  <c r="H280" i="9"/>
  <c r="E280" i="9" s="1"/>
  <c r="B280" i="9" s="1"/>
  <c r="G280" i="9"/>
  <c r="F280" i="9"/>
  <c r="H279" i="9"/>
  <c r="G279" i="9"/>
  <c r="F279" i="9"/>
  <c r="E279" i="9"/>
  <c r="B279" i="9" s="1"/>
  <c r="F278" i="9"/>
  <c r="F277" i="9"/>
  <c r="F276" i="9"/>
  <c r="F275" i="9" s="1"/>
  <c r="L274" i="9"/>
  <c r="H274"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s="1"/>
  <c r="E226" i="9"/>
  <c r="H225" i="9"/>
  <c r="E225" i="9" s="1"/>
  <c r="G225" i="9"/>
  <c r="F225" i="9"/>
  <c r="M224" i="9"/>
  <c r="L224" i="9"/>
  <c r="E224" i="9"/>
  <c r="M223" i="9"/>
  <c r="L223" i="9"/>
  <c r="F223" i="9"/>
  <c r="E223" i="9"/>
  <c r="B223" i="9"/>
  <c r="M222" i="9"/>
  <c r="L222" i="9"/>
  <c r="F222" i="9" s="1"/>
  <c r="E222" i="9"/>
  <c r="B222" i="9" s="1"/>
  <c r="M221" i="9"/>
  <c r="L221" i="9"/>
  <c r="E221" i="9"/>
  <c r="M220" i="9"/>
  <c r="L220" i="9"/>
  <c r="E220" i="9"/>
  <c r="M219" i="9"/>
  <c r="L219" i="9"/>
  <c r="E219" i="9"/>
  <c r="M218" i="9"/>
  <c r="L218" i="9"/>
  <c r="E218" i="9"/>
  <c r="M217" i="9"/>
  <c r="L217" i="9"/>
  <c r="F217" i="9" s="1"/>
  <c r="B217" i="9" s="1"/>
  <c r="E217" i="9"/>
  <c r="M216" i="9"/>
  <c r="L216" i="9"/>
  <c r="F216" i="9" s="1"/>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E166" i="9"/>
  <c r="B166" i="9" s="1"/>
  <c r="F165" i="9"/>
  <c r="G164"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H42" i="9"/>
  <c r="E42" i="9" s="1"/>
  <c r="B42" i="9" s="1"/>
  <c r="G42" i="9"/>
  <c r="F42" i="9"/>
  <c r="H41" i="9"/>
  <c r="E41" i="9" s="1"/>
  <c r="B41" i="9" s="1"/>
  <c r="G41" i="9"/>
  <c r="F41" i="9"/>
  <c r="H40" i="9"/>
  <c r="E40" i="9" s="1"/>
  <c r="B40" i="9" s="1"/>
  <c r="G40" i="9"/>
  <c r="F40" i="9"/>
  <c r="H39" i="9"/>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H21" i="9"/>
  <c r="E21" i="9" s="1"/>
  <c r="G21" i="9"/>
  <c r="F21" i="9"/>
  <c r="B21" i="9"/>
  <c r="F20" i="9"/>
  <c r="F4" i="9"/>
  <c r="O3" i="9"/>
  <c r="G274" i="9" s="1"/>
  <c r="E274" i="9" s="1"/>
  <c r="I3" i="9"/>
  <c r="H3" i="9"/>
  <c r="G3" i="9"/>
  <c r="D101" i="8"/>
  <c r="D95" i="8"/>
  <c r="D90" i="8"/>
  <c r="D85" i="8"/>
  <c r="D80" i="8"/>
  <c r="D75" i="8"/>
  <c r="D70" i="8"/>
  <c r="D65" i="8"/>
  <c r="D60" i="8"/>
  <c r="D55" i="8"/>
  <c r="D50" i="8"/>
  <c r="D49" i="8" s="1"/>
  <c r="D44" i="8"/>
  <c r="D43" i="8" s="1"/>
  <c r="I35" i="3" s="1"/>
  <c r="D36" i="8"/>
  <c r="D26" i="8"/>
  <c r="D24" i="8" s="1"/>
  <c r="C1499" i="1" s="1"/>
  <c r="H1499" i="1" s="1"/>
  <c r="D18" i="8"/>
  <c r="D8" i="8"/>
  <c r="D6" i="8" s="1"/>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E644" i="4" s="1"/>
  <c r="D638" i="1" s="1"/>
  <c r="D417" i="4"/>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E263" i="4" s="1"/>
  <c r="D268" i="4"/>
  <c r="F268" i="4" s="1"/>
  <c r="F266" i="4"/>
  <c r="F265" i="4"/>
  <c r="E264" i="4"/>
  <c r="D264" i="4"/>
  <c r="D263" i="4" s="1"/>
  <c r="F263" i="4" s="1"/>
  <c r="F261" i="4"/>
  <c r="F260" i="4"/>
  <c r="E259" i="4"/>
  <c r="D259" i="4"/>
  <c r="F259" i="4" s="1"/>
  <c r="F257" i="4"/>
  <c r="F256" i="4"/>
  <c r="F255" i="4"/>
  <c r="F254" i="4"/>
  <c r="E253" i="4"/>
  <c r="E252" i="4" s="1"/>
  <c r="D253" i="4"/>
  <c r="F253" i="4" s="1"/>
  <c r="D252" i="4"/>
  <c r="F252" i="4" s="1"/>
  <c r="E247" i="4"/>
  <c r="D247" i="4"/>
  <c r="F246" i="4"/>
  <c r="F245" i="4"/>
  <c r="E244" i="4"/>
  <c r="D244" i="4"/>
  <c r="F244" i="4" s="1"/>
  <c r="F241" i="4"/>
  <c r="E240" i="4"/>
  <c r="D240" i="4"/>
  <c r="F240" i="4" s="1"/>
  <c r="F238" i="4"/>
  <c r="F237" i="4"/>
  <c r="E236" i="4"/>
  <c r="D236" i="4"/>
  <c r="D224" i="4" s="1"/>
  <c r="F224" i="4" s="1"/>
  <c r="F233" i="4"/>
  <c r="F232" i="4"/>
  <c r="E231" i="4"/>
  <c r="D231" i="4"/>
  <c r="F231" i="4" s="1"/>
  <c r="F230" i="4"/>
  <c r="F229" i="4"/>
  <c r="E228" i="4"/>
  <c r="D228" i="4"/>
  <c r="F228" i="4" s="1"/>
  <c r="F227" i="4"/>
  <c r="F226" i="4"/>
  <c r="E225" i="4"/>
  <c r="E224" i="4" s="1"/>
  <c r="D225" i="4"/>
  <c r="F225" i="4" s="1"/>
  <c r="F222" i="4"/>
  <c r="F221" i="4"/>
  <c r="F220" i="4"/>
  <c r="E219" i="4"/>
  <c r="D219" i="4"/>
  <c r="F219" i="4" s="1"/>
  <c r="F218" i="4"/>
  <c r="F217" i="4"/>
  <c r="E216" i="4"/>
  <c r="E215" i="4" s="1"/>
  <c r="D216" i="4"/>
  <c r="F216" i="4" s="1"/>
  <c r="F215" i="4"/>
  <c r="D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3" i="4"/>
  <c r="D133" i="4"/>
  <c r="F130" i="4"/>
  <c r="F129" i="4"/>
  <c r="E128" i="4"/>
  <c r="E124" i="4" s="1"/>
  <c r="D128" i="4"/>
  <c r="F128" i="4" s="1"/>
  <c r="F127" i="4"/>
  <c r="F126" i="4"/>
  <c r="E125" i="4"/>
  <c r="D125" i="4"/>
  <c r="D124" i="4" s="1"/>
  <c r="F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G162" i="9" s="1"/>
  <c r="E162" i="9" s="1"/>
  <c r="B162" i="9"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C1504" i="1"/>
  <c r="G1504" i="1" s="1"/>
  <c r="G1503" i="1"/>
  <c r="C1503" i="1"/>
  <c r="H1503" i="1" s="1"/>
  <c r="C1502" i="1"/>
  <c r="G1502" i="1" s="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C1486" i="1"/>
  <c r="G1486" i="1" s="1"/>
  <c r="G1485" i="1"/>
  <c r="C1485" i="1"/>
  <c r="H1485" i="1" s="1"/>
  <c r="C1484" i="1"/>
  <c r="G1484" i="1" s="1"/>
  <c r="C1483" i="1"/>
  <c r="H1483"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C1084" i="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C785" i="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C715" i="1"/>
  <c r="D714" i="1"/>
  <c r="H714" i="1" s="1"/>
  <c r="C714" i="1"/>
  <c r="H713" i="1"/>
  <c r="D713" i="1"/>
  <c r="C713" i="1"/>
  <c r="G713" i="1" s="1"/>
  <c r="D712" i="1"/>
  <c r="H712" i="1" s="1"/>
  <c r="C712" i="1"/>
  <c r="D711" i="1"/>
  <c r="C711" i="1"/>
  <c r="D710" i="1"/>
  <c r="C710"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D648" i="1"/>
  <c r="H648" i="1" s="1"/>
  <c r="C648" i="1"/>
  <c r="D647" i="1"/>
  <c r="C647" i="1"/>
  <c r="G647" i="1" s="1"/>
  <c r="D646" i="1"/>
  <c r="H646" i="1" s="1"/>
  <c r="C646" i="1"/>
  <c r="D645" i="1"/>
  <c r="C645" i="1"/>
  <c r="D644" i="1"/>
  <c r="C644" i="1"/>
  <c r="D643" i="1"/>
  <c r="C643" i="1"/>
  <c r="D642" i="1"/>
  <c r="C642" i="1"/>
  <c r="D641" i="1"/>
  <c r="C641" i="1"/>
  <c r="D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C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C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C415" i="1"/>
  <c r="D413" i="1"/>
  <c r="C413" i="1"/>
  <c r="G413" i="1" s="1"/>
  <c r="D412" i="1"/>
  <c r="C412" i="1"/>
  <c r="G412" i="1" s="1"/>
  <c r="D411" i="1"/>
  <c r="C411" i="1"/>
  <c r="G411" i="1" s="1"/>
  <c r="D406" i="1"/>
  <c r="H406" i="1" s="1"/>
  <c r="C406" i="1"/>
  <c r="G406" i="1" s="1"/>
  <c r="D405" i="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C291" i="1"/>
  <c r="G291" i="1" s="1"/>
  <c r="D290" i="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D210" i="1"/>
  <c r="C210" i="1"/>
  <c r="D209" i="1"/>
  <c r="H209" i="1" s="1"/>
  <c r="C209" i="1"/>
  <c r="H208" i="1"/>
  <c r="D208" i="1"/>
  <c r="C208" i="1"/>
  <c r="G208" i="1" s="1"/>
  <c r="D207" i="1"/>
  <c r="H207" i="1" s="1"/>
  <c r="C207" i="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1" i="1"/>
  <c r="C191" i="1"/>
  <c r="H190" i="1"/>
  <c r="D190" i="1"/>
  <c r="C190" i="1"/>
  <c r="G190" i="1" s="1"/>
  <c r="D189" i="1"/>
  <c r="C189" i="1"/>
  <c r="D188" i="1"/>
  <c r="C188" i="1"/>
  <c r="G188" i="1" s="1"/>
  <c r="D187" i="1"/>
  <c r="H187" i="1" s="1"/>
  <c r="C187" i="1"/>
  <c r="H186" i="1"/>
  <c r="D186" i="1"/>
  <c r="C186" i="1"/>
  <c r="G186" i="1" s="1"/>
  <c r="D185" i="1"/>
  <c r="H185" i="1" s="1"/>
  <c r="C185" i="1"/>
  <c r="D184" i="1"/>
  <c r="C184" i="1"/>
  <c r="D183" i="1"/>
  <c r="H183" i="1" s="1"/>
  <c r="C183" i="1"/>
  <c r="D182" i="1"/>
  <c r="C182" i="1"/>
  <c r="G182" i="1" s="1"/>
  <c r="D181" i="1"/>
  <c r="C181" i="1"/>
  <c r="D180" i="1"/>
  <c r="C180" i="1"/>
  <c r="D179" i="1"/>
  <c r="H179" i="1" s="1"/>
  <c r="C179" i="1"/>
  <c r="D178" i="1"/>
  <c r="C178" i="1"/>
  <c r="D177" i="1"/>
  <c r="H177" i="1" s="1"/>
  <c r="C177" i="1"/>
  <c r="D176" i="1"/>
  <c r="C176" i="1"/>
  <c r="G176" i="1" s="1"/>
  <c r="D175" i="1"/>
  <c r="C175" i="1"/>
  <c r="D174" i="1"/>
  <c r="C174" i="1"/>
  <c r="D173" i="1"/>
  <c r="C173" i="1"/>
  <c r="H172" i="1"/>
  <c r="D172" i="1"/>
  <c r="C172" i="1"/>
  <c r="G172" i="1" s="1"/>
  <c r="D171" i="1"/>
  <c r="H171" i="1" s="1"/>
  <c r="C171" i="1"/>
  <c r="D170" i="1"/>
  <c r="C170" i="1"/>
  <c r="D169" i="1"/>
  <c r="C169" i="1"/>
  <c r="H168" i="1"/>
  <c r="D168" i="1"/>
  <c r="C168" i="1"/>
  <c r="G168" i="1" s="1"/>
  <c r="D167" i="1"/>
  <c r="H167" i="1" s="1"/>
  <c r="C167" i="1"/>
  <c r="D166" i="1"/>
  <c r="C166" i="1"/>
  <c r="G166" i="1" s="1"/>
  <c r="D165" i="1"/>
  <c r="C165" i="1"/>
  <c r="H164" i="1"/>
  <c r="D164" i="1"/>
  <c r="C164" i="1"/>
  <c r="G164" i="1" s="1"/>
  <c r="D163" i="1"/>
  <c r="C163" i="1"/>
  <c r="D162" i="1"/>
  <c r="C162" i="1"/>
  <c r="D161" i="1"/>
  <c r="C161" i="1"/>
  <c r="D160" i="1"/>
  <c r="C160" i="1"/>
  <c r="H158" i="1"/>
  <c r="D158" i="1"/>
  <c r="C158" i="1"/>
  <c r="G158" i="1" s="1"/>
  <c r="D157" i="1"/>
  <c r="H157" i="1" s="1"/>
  <c r="C157" i="1"/>
  <c r="H156" i="1"/>
  <c r="D156" i="1"/>
  <c r="C156" i="1"/>
  <c r="G156" i="1" s="1"/>
  <c r="D155" i="1"/>
  <c r="C155" i="1"/>
  <c r="D154" i="1"/>
  <c r="C154" i="1"/>
  <c r="G154" i="1" s="1"/>
  <c r="D153" i="1"/>
  <c r="H153" i="1" s="1"/>
  <c r="C153" i="1"/>
  <c r="D152" i="1"/>
  <c r="C152" i="1"/>
  <c r="D151" i="1"/>
  <c r="H151" i="1" s="1"/>
  <c r="C151" i="1"/>
  <c r="D150" i="1"/>
  <c r="C150" i="1"/>
  <c r="D149" i="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C131" i="1"/>
  <c r="D130" i="1"/>
  <c r="C130" i="1"/>
  <c r="D129" i="1"/>
  <c r="C129" i="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C102" i="1"/>
  <c r="G102" i="1" s="1"/>
  <c r="D101" i="1"/>
  <c r="C101" i="1"/>
  <c r="G101" i="1" s="1"/>
  <c r="D100" i="1"/>
  <c r="C100" i="1"/>
  <c r="G100" i="1" s="1"/>
  <c r="G99" i="1"/>
  <c r="D99" i="1"/>
  <c r="C99" i="1"/>
  <c r="H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H90" i="1" s="1"/>
  <c r="D89" i="1"/>
  <c r="C89" i="1"/>
  <c r="H89" i="1" s="1"/>
  <c r="D88" i="1"/>
  <c r="C88" i="1"/>
  <c r="H88" i="1" s="1"/>
  <c r="D87" i="1"/>
  <c r="C87" i="1"/>
  <c r="G87" i="1" s="1"/>
  <c r="D86" i="1"/>
  <c r="C86" i="1"/>
  <c r="H86" i="1" s="1"/>
  <c r="D85" i="1"/>
  <c r="C85" i="1"/>
  <c r="H85" i="1" s="1"/>
  <c r="D84" i="1"/>
  <c r="C84" i="1"/>
  <c r="H84" i="1" s="1"/>
  <c r="D83" i="1"/>
  <c r="C83" i="1"/>
  <c r="H83" i="1" s="1"/>
  <c r="D82" i="1"/>
  <c r="C82" i="1"/>
  <c r="G82" i="1" s="1"/>
  <c r="D81" i="1"/>
  <c r="C81" i="1"/>
  <c r="G81" i="1" s="1"/>
  <c r="G80" i="1"/>
  <c r="D80" i="1"/>
  <c r="C80" i="1"/>
  <c r="H80" i="1" s="1"/>
  <c r="D79" i="1"/>
  <c r="C79" i="1"/>
  <c r="H79" i="1" s="1"/>
  <c r="D78" i="1"/>
  <c r="C78" i="1"/>
  <c r="G78" i="1" s="1"/>
  <c r="D77" i="1"/>
  <c r="C77" i="1"/>
  <c r="G77" i="1" s="1"/>
  <c r="D76" i="1"/>
  <c r="C76" i="1"/>
  <c r="H76" i="1" s="1"/>
  <c r="D75" i="1"/>
  <c r="C75" i="1"/>
  <c r="H75" i="1" s="1"/>
  <c r="D74" i="1"/>
  <c r="C74" i="1"/>
  <c r="H74" i="1" s="1"/>
  <c r="D73" i="1"/>
  <c r="C73" i="1"/>
  <c r="H73" i="1" s="1"/>
  <c r="D72" i="1"/>
  <c r="C72" i="1"/>
  <c r="H72" i="1" s="1"/>
  <c r="D71" i="1"/>
  <c r="C71" i="1"/>
  <c r="H71" i="1" s="1"/>
  <c r="D70" i="1"/>
  <c r="C70" i="1"/>
  <c r="G70" i="1" s="1"/>
  <c r="D69" i="1"/>
  <c r="C69" i="1"/>
  <c r="G69" i="1" s="1"/>
  <c r="D68" i="1"/>
  <c r="C68" i="1"/>
  <c r="H68" i="1" s="1"/>
  <c r="D67" i="1"/>
  <c r="C67" i="1"/>
  <c r="H67" i="1" s="1"/>
  <c r="D66" i="1"/>
  <c r="C66" i="1"/>
  <c r="G66" i="1" s="1"/>
  <c r="D65" i="1"/>
  <c r="C65" i="1"/>
  <c r="G65" i="1" s="1"/>
  <c r="D64" i="1"/>
  <c r="C64" i="1"/>
  <c r="H64" i="1" s="1"/>
  <c r="D63" i="1"/>
  <c r="C63" i="1"/>
  <c r="H63" i="1" s="1"/>
  <c r="D62" i="1"/>
  <c r="C62" i="1"/>
  <c r="G62" i="1" s="1"/>
  <c r="D61" i="1"/>
  <c r="C61" i="1"/>
  <c r="H61" i="1" s="1"/>
  <c r="D60" i="1"/>
  <c r="C60" i="1"/>
  <c r="H60" i="1" s="1"/>
  <c r="D59" i="1"/>
  <c r="C59" i="1"/>
  <c r="H59" i="1" s="1"/>
  <c r="D58" i="1"/>
  <c r="C58" i="1"/>
  <c r="G58" i="1" s="1"/>
  <c r="D57" i="1"/>
  <c r="C57" i="1"/>
  <c r="G57" i="1" s="1"/>
  <c r="D56" i="1"/>
  <c r="C56" i="1"/>
  <c r="H56" i="1" s="1"/>
  <c r="D55" i="1"/>
  <c r="C55" i="1"/>
  <c r="H55" i="1" s="1"/>
  <c r="D54" i="1"/>
  <c r="C54" i="1"/>
  <c r="H54" i="1" s="1"/>
  <c r="D53" i="1"/>
  <c r="C53" i="1"/>
  <c r="G53" i="1" s="1"/>
  <c r="D52" i="1"/>
  <c r="C52" i="1"/>
  <c r="H52" i="1" s="1"/>
  <c r="D51" i="1"/>
  <c r="C51" i="1"/>
  <c r="H51" i="1" s="1"/>
  <c r="D50" i="1"/>
  <c r="C50" i="1"/>
  <c r="H50" i="1" s="1"/>
  <c r="D49" i="1"/>
  <c r="C49" i="1"/>
  <c r="G49" i="1" s="1"/>
  <c r="G48" i="1"/>
  <c r="D48" i="1"/>
  <c r="C48" i="1"/>
  <c r="H48" i="1" s="1"/>
  <c r="D47" i="1"/>
  <c r="C47" i="1"/>
  <c r="H47" i="1" s="1"/>
  <c r="D46" i="1"/>
  <c r="D45" i="1"/>
  <c r="C45" i="1"/>
  <c r="H45" i="1" s="1"/>
  <c r="D44" i="1"/>
  <c r="C44" i="1"/>
  <c r="H44" i="1" s="1"/>
  <c r="D43" i="1"/>
  <c r="C43" i="1"/>
  <c r="H43" i="1" s="1"/>
  <c r="D42" i="1"/>
  <c r="C42" i="1"/>
  <c r="G42" i="1" s="1"/>
  <c r="D41" i="1"/>
  <c r="C41" i="1"/>
  <c r="G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G30" i="1" s="1"/>
  <c r="D29" i="1"/>
  <c r="C29" i="1"/>
  <c r="H29" i="1" s="1"/>
  <c r="D28" i="1"/>
  <c r="C28" i="1"/>
  <c r="H28" i="1" s="1"/>
  <c r="D27" i="1"/>
  <c r="C27" i="1"/>
  <c r="H27" i="1" s="1"/>
  <c r="D26" i="1"/>
  <c r="C26" i="1"/>
  <c r="H26" i="1" s="1"/>
  <c r="D25" i="1"/>
  <c r="C25" i="1"/>
  <c r="H25" i="1" s="1"/>
  <c r="D24" i="1"/>
  <c r="C24" i="1"/>
  <c r="H24" i="1" s="1"/>
  <c r="D23" i="1"/>
  <c r="C23" i="1"/>
  <c r="G23" i="1" s="1"/>
  <c r="D22" i="1"/>
  <c r="C22" i="1"/>
  <c r="H22" i="1" s="1"/>
  <c r="D21" i="1"/>
  <c r="C21" i="1"/>
  <c r="H21" i="1" s="1"/>
  <c r="D20" i="1"/>
  <c r="C20" i="1"/>
  <c r="H20" i="1" s="1"/>
  <c r="D19" i="1"/>
  <c r="C19" i="1"/>
  <c r="G19" i="1" s="1"/>
  <c r="D18" i="1"/>
  <c r="C18" i="1"/>
  <c r="H18" i="1" s="1"/>
  <c r="D17" i="1"/>
  <c r="C17" i="1"/>
  <c r="H17" i="1" s="1"/>
  <c r="D16" i="1"/>
  <c r="C16" i="1"/>
  <c r="H16" i="1" s="1"/>
  <c r="D15" i="1"/>
  <c r="C15" i="1"/>
  <c r="H15" i="1" s="1"/>
  <c r="D14" i="1"/>
  <c r="C14" i="1"/>
  <c r="G14" i="1" s="1"/>
  <c r="D13" i="1"/>
  <c r="C13" i="1"/>
  <c r="H13" i="1" s="1"/>
  <c r="D12" i="1"/>
  <c r="C12" i="1"/>
  <c r="H12" i="1" s="1"/>
  <c r="D11" i="1"/>
  <c r="C11" i="1"/>
  <c r="G11" i="1" s="1"/>
  <c r="D10" i="1"/>
  <c r="C10" i="1"/>
  <c r="G10" i="1" s="1"/>
  <c r="D9" i="1"/>
  <c r="C9" i="1"/>
  <c r="H9" i="1" s="1"/>
  <c r="D8" i="1"/>
  <c r="C8" i="1"/>
  <c r="H8" i="1" s="1"/>
  <c r="D7" i="1"/>
  <c r="C7" i="1"/>
  <c r="G7" i="1" s="1"/>
  <c r="D6" i="1"/>
  <c r="C6" i="1"/>
  <c r="H6" i="1" s="1"/>
  <c r="D5" i="1"/>
  <c r="C5" i="1"/>
  <c r="H5" i="1" s="1"/>
  <c r="D4" i="1"/>
  <c r="C4" i="1"/>
  <c r="H4" i="1" s="1"/>
  <c r="C3" i="1"/>
  <c r="B216" i="9" l="1"/>
  <c r="G1577" i="1"/>
  <c r="H1504" i="1"/>
  <c r="C1501" i="1"/>
  <c r="H1501" i="1" s="1"/>
  <c r="H1502" i="1"/>
  <c r="G1499" i="1"/>
  <c r="H1500" i="1"/>
  <c r="G1491" i="1"/>
  <c r="H1486" i="1"/>
  <c r="H1481" i="1"/>
  <c r="G1481" i="1"/>
  <c r="G1483" i="1"/>
  <c r="H1484" i="1"/>
  <c r="H1482" i="1"/>
  <c r="G715" i="1"/>
  <c r="G711" i="1"/>
  <c r="G649" i="1"/>
  <c r="G643" i="1"/>
  <c r="G645" i="1"/>
  <c r="G641" i="1"/>
  <c r="G210" i="1"/>
  <c r="F224" i="9"/>
  <c r="B224" i="9" s="1"/>
  <c r="D206" i="1"/>
  <c r="G206" i="1" s="1"/>
  <c r="F210" i="4"/>
  <c r="F188" i="4"/>
  <c r="G184" i="1"/>
  <c r="F221" i="9"/>
  <c r="B221" i="9" s="1"/>
  <c r="F220" i="9"/>
  <c r="G180" i="1"/>
  <c r="F219" i="9"/>
  <c r="B219" i="9" s="1"/>
  <c r="F218" i="9"/>
  <c r="B218" i="9" s="1"/>
  <c r="G178" i="1"/>
  <c r="G174" i="1"/>
  <c r="F177" i="4"/>
  <c r="G170" i="1"/>
  <c r="G160" i="1"/>
  <c r="G162" i="1"/>
  <c r="F164" i="4"/>
  <c r="F159" i="4"/>
  <c r="G152" i="1"/>
  <c r="G150" i="1"/>
  <c r="G129" i="1"/>
  <c r="G131" i="1"/>
  <c r="H715" i="1"/>
  <c r="E43" i="9"/>
  <c r="B43" i="9" s="1"/>
  <c r="H711" i="1"/>
  <c r="H710" i="1"/>
  <c r="H709" i="1"/>
  <c r="H649" i="1"/>
  <c r="H647" i="1"/>
  <c r="B274" i="9"/>
  <c r="H644" i="1"/>
  <c r="H643" i="1"/>
  <c r="H645" i="1"/>
  <c r="H641" i="1"/>
  <c r="H405" i="1"/>
  <c r="D643" i="4"/>
  <c r="H291" i="1"/>
  <c r="H413" i="1"/>
  <c r="H290" i="1"/>
  <c r="H411" i="1"/>
  <c r="H412" i="1"/>
  <c r="D644" i="4"/>
  <c r="H210" i="1"/>
  <c r="D196" i="4"/>
  <c r="H191" i="1"/>
  <c r="H189" i="1"/>
  <c r="H188" i="1"/>
  <c r="H184" i="1"/>
  <c r="H182" i="1"/>
  <c r="B220" i="9"/>
  <c r="H181" i="1"/>
  <c r="H180" i="1"/>
  <c r="H178" i="1"/>
  <c r="H176" i="1"/>
  <c r="H175" i="1"/>
  <c r="H173" i="1"/>
  <c r="H174" i="1"/>
  <c r="H170" i="1"/>
  <c r="H169" i="1"/>
  <c r="H165" i="1"/>
  <c r="H166" i="1"/>
  <c r="H163" i="1"/>
  <c r="H162" i="1"/>
  <c r="H160" i="1"/>
  <c r="H161" i="1"/>
  <c r="D163" i="4"/>
  <c r="H155" i="1"/>
  <c r="D152" i="4"/>
  <c r="C148" i="1" s="1"/>
  <c r="G148" i="1" s="1"/>
  <c r="E39" i="9"/>
  <c r="B39" i="9" s="1"/>
  <c r="H154" i="1"/>
  <c r="H152" i="1"/>
  <c r="H148" i="1"/>
  <c r="H149" i="1"/>
  <c r="H150" i="1"/>
  <c r="H131" i="1"/>
  <c r="H130" i="1"/>
  <c r="F214" i="9"/>
  <c r="E283" i="9"/>
  <c r="B283" i="9" s="1"/>
  <c r="B214" i="9"/>
  <c r="G4" i="1"/>
  <c r="G5" i="1"/>
  <c r="G6" i="1"/>
  <c r="G8" i="1"/>
  <c r="G9" i="1"/>
  <c r="G12" i="1"/>
  <c r="G13" i="1"/>
  <c r="G15" i="1"/>
  <c r="G16" i="1"/>
  <c r="G17" i="1"/>
  <c r="G18" i="1"/>
  <c r="G20" i="1"/>
  <c r="G21" i="1"/>
  <c r="G22" i="1"/>
  <c r="G24" i="1"/>
  <c r="G25" i="1"/>
  <c r="G26" i="1"/>
  <c r="G27" i="1"/>
  <c r="G28" i="1"/>
  <c r="G29" i="1"/>
  <c r="G31" i="1"/>
  <c r="G32" i="1"/>
  <c r="G33" i="1"/>
  <c r="G34" i="1"/>
  <c r="G35" i="1"/>
  <c r="G36" i="1"/>
  <c r="G37" i="1"/>
  <c r="G38" i="1"/>
  <c r="G39" i="1"/>
  <c r="G40" i="1"/>
  <c r="G43" i="1"/>
  <c r="G44" i="1"/>
  <c r="G45" i="1"/>
  <c r="G47" i="1"/>
  <c r="G50" i="1"/>
  <c r="G51" i="1"/>
  <c r="G52" i="1"/>
  <c r="G54" i="1"/>
  <c r="G55" i="1"/>
  <c r="G56" i="1"/>
  <c r="G59" i="1"/>
  <c r="G60" i="1"/>
  <c r="G61" i="1"/>
  <c r="G63" i="1"/>
  <c r="G64" i="1"/>
  <c r="G67" i="1"/>
  <c r="G68" i="1"/>
  <c r="G71" i="1"/>
  <c r="G72" i="1"/>
  <c r="G73" i="1"/>
  <c r="G74" i="1"/>
  <c r="G75" i="1"/>
  <c r="G76" i="1"/>
  <c r="G79" i="1"/>
  <c r="G83" i="1"/>
  <c r="G84" i="1"/>
  <c r="G85" i="1"/>
  <c r="G86" i="1"/>
  <c r="G88" i="1"/>
  <c r="G89" i="1"/>
  <c r="G90" i="1"/>
  <c r="H7" i="1"/>
  <c r="H10" i="1"/>
  <c r="H11" i="1"/>
  <c r="H14" i="1"/>
  <c r="H19" i="1"/>
  <c r="H23" i="1"/>
  <c r="H30" i="1"/>
  <c r="H41" i="1"/>
  <c r="H42" i="1"/>
  <c r="H49" i="1"/>
  <c r="H53" i="1"/>
  <c r="H57" i="1"/>
  <c r="H58" i="1"/>
  <c r="H62" i="1"/>
  <c r="H65" i="1"/>
  <c r="H66" i="1"/>
  <c r="H69" i="1"/>
  <c r="H70" i="1"/>
  <c r="H77" i="1"/>
  <c r="H78" i="1"/>
  <c r="H81" i="1"/>
  <c r="H82" i="1"/>
  <c r="H87" i="1"/>
  <c r="H91" i="1"/>
  <c r="H92" i="1"/>
  <c r="H93" i="1"/>
  <c r="H94" i="1"/>
  <c r="H95" i="1"/>
  <c r="H96" i="1"/>
  <c r="H97" i="1"/>
  <c r="H98"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H129" i="1"/>
  <c r="G642" i="1"/>
  <c r="H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5" i="1"/>
  <c r="H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J1439" i="1"/>
  <c r="J1440" i="1"/>
  <c r="J1441" i="1"/>
  <c r="J1442" i="1"/>
  <c r="J1443" i="1"/>
  <c r="J1444"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D528" i="4"/>
  <c r="F529" i="4"/>
  <c r="G1084" i="1"/>
  <c r="H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292" i="9"/>
  <c r="E176" i="5"/>
  <c r="H1550" i="1"/>
  <c r="H1552" i="1"/>
  <c r="H1554" i="1"/>
  <c r="H1556" i="1"/>
  <c r="H1558" i="1"/>
  <c r="H1560" i="1"/>
  <c r="H1562" i="1"/>
  <c r="H1564" i="1"/>
  <c r="H1566" i="1"/>
  <c r="H1568" i="1"/>
  <c r="H1570" i="1"/>
  <c r="H1572" i="1"/>
  <c r="H1574" i="1"/>
  <c r="H1576" i="1"/>
  <c r="H1578" i="1"/>
  <c r="H1580" i="1"/>
  <c r="F17" i="4"/>
  <c r="F107" i="4"/>
  <c r="F125" i="4"/>
  <c r="F152" i="4"/>
  <c r="F153" i="4"/>
  <c r="F236" i="4"/>
  <c r="F264" i="4"/>
  <c r="E408" i="4"/>
  <c r="D403" i="1" s="1"/>
  <c r="F485" i="4"/>
  <c r="F543" i="4"/>
  <c r="F577" i="4"/>
  <c r="F581" i="4"/>
  <c r="F617" i="4"/>
  <c r="F70" i="5"/>
  <c r="G286" i="9"/>
  <c r="E286" i="9" s="1"/>
  <c r="B286" i="9" s="1"/>
  <c r="D87" i="5"/>
  <c r="F88" i="5"/>
  <c r="G292" i="9"/>
  <c r="E292" i="9" s="1"/>
  <c r="B292" i="9" s="1"/>
  <c r="F206" i="5"/>
  <c r="F207" i="5"/>
  <c r="F36" i="6"/>
  <c r="F90" i="6"/>
  <c r="F130" i="6"/>
  <c r="B297" i="9"/>
  <c r="E296" i="9"/>
  <c r="I10" i="3" s="1"/>
  <c r="G1299" i="1"/>
  <c r="G1445" i="1"/>
  <c r="I20" i="3"/>
  <c r="F7" i="4"/>
  <c r="E7" i="4"/>
  <c r="F45" i="4"/>
  <c r="D50" i="4"/>
  <c r="D6" i="4" s="1"/>
  <c r="F51" i="4"/>
  <c r="F83" i="4"/>
  <c r="E163" i="4"/>
  <c r="D159" i="1" s="1"/>
  <c r="F197" i="4"/>
  <c r="F300" i="4"/>
  <c r="D311" i="4"/>
  <c r="F312" i="4"/>
  <c r="F352" i="4"/>
  <c r="D363" i="4"/>
  <c r="F364" i="4"/>
  <c r="F421" i="4"/>
  <c r="E421" i="4"/>
  <c r="E459" i="4"/>
  <c r="D453" i="1" s="1"/>
  <c r="H453" i="1" s="1"/>
  <c r="D472" i="4"/>
  <c r="D420" i="4" s="1"/>
  <c r="F473" i="4"/>
  <c r="E515" i="4"/>
  <c r="D509" i="1" s="1"/>
  <c r="H509" i="1" s="1"/>
  <c r="F603" i="4"/>
  <c r="E625" i="4"/>
  <c r="D619" i="1" s="1"/>
  <c r="H619" i="1" s="1"/>
  <c r="D7" i="5"/>
  <c r="F8" i="5"/>
  <c r="D68" i="5"/>
  <c r="H287" i="9"/>
  <c r="E146" i="5"/>
  <c r="D1124" i="1" s="1"/>
  <c r="H1124" i="1" s="1"/>
  <c r="G289" i="9"/>
  <c r="E289" i="9" s="1"/>
  <c r="B289" i="9" s="1"/>
  <c r="D176" i="5"/>
  <c r="G291" i="9"/>
  <c r="E291" i="9" s="1"/>
  <c r="B291" i="9" s="1"/>
  <c r="F190" i="5"/>
  <c r="F191" i="5"/>
  <c r="F239" i="5"/>
  <c r="E245" i="5"/>
  <c r="D1222" i="1" s="1"/>
  <c r="H1222" i="1" s="1"/>
  <c r="F259" i="5"/>
  <c r="G299" i="9"/>
  <c r="E299" i="9" s="1"/>
  <c r="D141" i="6"/>
  <c r="F5" i="6"/>
  <c r="F6" i="6"/>
  <c r="D42" i="8"/>
  <c r="G20" i="9"/>
  <c r="G160" i="9"/>
  <c r="E160" i="9" s="1"/>
  <c r="B160" i="9" s="1"/>
  <c r="B225" i="9"/>
  <c r="F417" i="4"/>
  <c r="E287" i="9"/>
  <c r="B287" i="9" s="1"/>
  <c r="F149"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H164" i="9"/>
  <c r="E164" i="9" s="1"/>
  <c r="B164" i="9" s="1"/>
  <c r="I10" i="9"/>
  <c r="G161" i="9"/>
  <c r="E161" i="9" s="1"/>
  <c r="B161" i="9" s="1"/>
  <c r="G163" i="9"/>
  <c r="E163" i="9" s="1"/>
  <c r="B163" i="9" s="1"/>
  <c r="H165" i="9"/>
  <c r="G167" i="9"/>
  <c r="E167" i="9" s="1"/>
  <c r="B167" i="9" s="1"/>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B226" i="9"/>
  <c r="G1501" i="1" l="1"/>
  <c r="F212" i="9"/>
  <c r="B212" i="9" s="1"/>
  <c r="H206" i="1"/>
  <c r="F643" i="4"/>
  <c r="C637" i="1"/>
  <c r="F644" i="4"/>
  <c r="C638" i="1"/>
  <c r="F196" i="4"/>
  <c r="C192" i="1"/>
  <c r="F163" i="4"/>
  <c r="C159" i="1"/>
  <c r="H159" i="1" s="1"/>
  <c r="D151" i="4"/>
  <c r="D289" i="4" s="1"/>
  <c r="H20" i="9"/>
  <c r="E20" i="9" s="1"/>
  <c r="H16" i="3"/>
  <c r="C2" i="1"/>
  <c r="F420" i="4"/>
  <c r="D635" i="4"/>
  <c r="C414" i="1"/>
  <c r="E165" i="9"/>
  <c r="B165" i="9" s="1"/>
  <c r="B191" i="9"/>
  <c r="K1432" i="9"/>
  <c r="G295" i="9"/>
  <c r="E295" i="9" s="1"/>
  <c r="B295" i="9" s="1"/>
  <c r="I34" i="3"/>
  <c r="C1517" i="1"/>
  <c r="B299" i="9"/>
  <c r="E298" i="9"/>
  <c r="F68" i="5"/>
  <c r="H21" i="3"/>
  <c r="C1046" i="1"/>
  <c r="F7" i="5"/>
  <c r="D6" i="5"/>
  <c r="H20" i="3"/>
  <c r="C985" i="1"/>
  <c r="F363" i="4"/>
  <c r="D350" i="4"/>
  <c r="C358" i="1"/>
  <c r="G294" i="9"/>
  <c r="E294" i="9" s="1"/>
  <c r="E237" i="5"/>
  <c r="G1222" i="1"/>
  <c r="G1124" i="1"/>
  <c r="G619" i="1"/>
  <c r="G453" i="1"/>
  <c r="F141" i="6"/>
  <c r="C1435" i="1"/>
  <c r="H28" i="3"/>
  <c r="F176" i="5"/>
  <c r="C1153" i="1"/>
  <c r="D175" i="5"/>
  <c r="H22" i="3"/>
  <c r="E68" i="5"/>
  <c r="F472" i="4"/>
  <c r="C466" i="1"/>
  <c r="E420" i="4"/>
  <c r="D415" i="1"/>
  <c r="F311" i="4"/>
  <c r="D298" i="4"/>
  <c r="C306" i="1"/>
  <c r="E151" i="4"/>
  <c r="F50" i="4"/>
  <c r="C46" i="1"/>
  <c r="E6" i="4"/>
  <c r="F6" i="4" s="1"/>
  <c r="D3" i="1"/>
  <c r="F87" i="5"/>
  <c r="C1065" i="1"/>
  <c r="E175" i="5"/>
  <c r="D1152" i="1" s="1"/>
  <c r="I22" i="3"/>
  <c r="D1153" i="1"/>
  <c r="E528" i="4"/>
  <c r="I1474" i="1"/>
  <c r="I1472" i="1"/>
  <c r="I1467" i="1"/>
  <c r="I1465" i="1"/>
  <c r="I1463" i="1"/>
  <c r="D636" i="4"/>
  <c r="F528" i="4"/>
  <c r="C522" i="1"/>
  <c r="I1478" i="1"/>
  <c r="I1476" i="1"/>
  <c r="I1459" i="1"/>
  <c r="I1457" i="1"/>
  <c r="I1455" i="1"/>
  <c r="I1452" i="1"/>
  <c r="I1450" i="1"/>
  <c r="I1448" i="1"/>
  <c r="I1446" i="1"/>
  <c r="G509" i="1"/>
  <c r="E19" i="9" l="1"/>
  <c r="B20" i="9"/>
  <c r="G637" i="1"/>
  <c r="H637" i="1"/>
  <c r="G638" i="1"/>
  <c r="H638" i="1"/>
  <c r="G192" i="1"/>
  <c r="H192" i="1"/>
  <c r="C147" i="1"/>
  <c r="G159" i="1"/>
  <c r="F151" i="4"/>
  <c r="H17" i="3"/>
  <c r="F636" i="4"/>
  <c r="C630" i="1"/>
  <c r="E636" i="4"/>
  <c r="D630" i="1" s="1"/>
  <c r="D522" i="1"/>
  <c r="G1065" i="1"/>
  <c r="H1065" i="1"/>
  <c r="G3" i="1"/>
  <c r="H3" i="1"/>
  <c r="E289" i="4"/>
  <c r="E290" i="4" s="1"/>
  <c r="D286" i="1" s="1"/>
  <c r="I17" i="3"/>
  <c r="D147" i="1"/>
  <c r="G147" i="1" s="1"/>
  <c r="H415" i="1"/>
  <c r="G415" i="1"/>
  <c r="I21" i="3"/>
  <c r="D1046" i="1"/>
  <c r="E6" i="5"/>
  <c r="F175" i="5"/>
  <c r="C1152" i="1"/>
  <c r="G1435" i="1"/>
  <c r="H1435" i="1"/>
  <c r="H9" i="3"/>
  <c r="E412" i="4"/>
  <c r="I16" i="3"/>
  <c r="D2" i="1"/>
  <c r="H2" i="1" s="1"/>
  <c r="H306" i="1"/>
  <c r="G306" i="1"/>
  <c r="E635" i="4"/>
  <c r="D629" i="1" s="1"/>
  <c r="D414" i="1"/>
  <c r="G1153" i="1"/>
  <c r="H1153" i="1"/>
  <c r="I23" i="3"/>
  <c r="D1214" i="1"/>
  <c r="H147" i="1"/>
  <c r="H358" i="1"/>
  <c r="G358" i="1"/>
  <c r="H1517" i="1"/>
  <c r="G1517" i="1"/>
  <c r="H11" i="3"/>
  <c r="H414" i="1"/>
  <c r="G414" i="1"/>
  <c r="H522" i="1"/>
  <c r="G522" i="1"/>
  <c r="G46" i="1"/>
  <c r="H46" i="1"/>
  <c r="D407" i="4"/>
  <c r="F298" i="4"/>
  <c r="C293" i="1"/>
  <c r="H466" i="1"/>
  <c r="G466" i="1"/>
  <c r="B294" i="9"/>
  <c r="E293" i="9"/>
  <c r="D413" i="4"/>
  <c r="D291" i="4"/>
  <c r="C285" i="1"/>
  <c r="F350" i="4"/>
  <c r="D408" i="4"/>
  <c r="C345" i="1"/>
  <c r="G985" i="1"/>
  <c r="H985" i="1"/>
  <c r="G282" i="9"/>
  <c r="E282" i="9" s="1"/>
  <c r="B282" i="9" s="1"/>
  <c r="G276" i="9"/>
  <c r="F6" i="5"/>
  <c r="C984" i="1"/>
  <c r="G1046" i="1"/>
  <c r="H1046" i="1"/>
  <c r="F635" i="4"/>
  <c r="C629" i="1"/>
  <c r="G2" i="1"/>
  <c r="D412" i="4"/>
  <c r="D290" i="4"/>
  <c r="F289" i="4" l="1"/>
  <c r="D639" i="4"/>
  <c r="D414" i="4"/>
  <c r="F412" i="4"/>
  <c r="C407" i="1"/>
  <c r="H629" i="1"/>
  <c r="G629" i="1"/>
  <c r="H345" i="1"/>
  <c r="G345" i="1"/>
  <c r="D640" i="4"/>
  <c r="D415" i="4"/>
  <c r="C408" i="1"/>
  <c r="I11" i="3"/>
  <c r="N3" i="9"/>
  <c r="E639" i="4"/>
  <c r="D407" i="1"/>
  <c r="G1152" i="1"/>
  <c r="H1152" i="1"/>
  <c r="H276" i="9"/>
  <c r="E276" i="9" s="1"/>
  <c r="D984" i="1"/>
  <c r="H8" i="3" s="1"/>
  <c r="H630" i="1"/>
  <c r="G630" i="1"/>
  <c r="F290" i="4"/>
  <c r="C286" i="1"/>
  <c r="F408" i="4"/>
  <c r="C403" i="1"/>
  <c r="F291" i="4"/>
  <c r="C287" i="1"/>
  <c r="H293" i="1"/>
  <c r="G293" i="1"/>
  <c r="F407" i="4"/>
  <c r="C402" i="1"/>
  <c r="H1214" i="1"/>
  <c r="G1214" i="1"/>
  <c r="K3" i="9"/>
  <c r="I9" i="3"/>
  <c r="E291" i="4"/>
  <c r="D287" i="1" s="1"/>
  <c r="E413" i="4"/>
  <c r="E414" i="4" s="1"/>
  <c r="D409" i="1" s="1"/>
  <c r="D285" i="1"/>
  <c r="G285" i="1" s="1"/>
  <c r="F413" i="4" l="1"/>
  <c r="M3" i="9"/>
  <c r="B276" i="9"/>
  <c r="E275" i="9"/>
  <c r="I8" i="3" s="1"/>
  <c r="H285" i="1"/>
  <c r="F415" i="4"/>
  <c r="C410" i="1"/>
  <c r="G984" i="1"/>
  <c r="H407" i="1"/>
  <c r="G407" i="1"/>
  <c r="F414" i="4"/>
  <c r="C409" i="1"/>
  <c r="E640" i="4"/>
  <c r="E641" i="4" s="1"/>
  <c r="E415" i="4"/>
  <c r="D410" i="1" s="1"/>
  <c r="D408" i="1"/>
  <c r="G408" i="1" s="1"/>
  <c r="H402" i="1"/>
  <c r="G402" i="1"/>
  <c r="H287" i="1"/>
  <c r="G287" i="1"/>
  <c r="H403" i="1"/>
  <c r="G403" i="1"/>
  <c r="H286" i="1"/>
  <c r="G286" i="1"/>
  <c r="D633" i="1"/>
  <c r="D642" i="4"/>
  <c r="C634" i="1"/>
  <c r="H984" i="1"/>
  <c r="D641" i="4"/>
  <c r="F639" i="4"/>
  <c r="C633" i="1"/>
  <c r="F640" i="4" l="1"/>
  <c r="H408" i="1"/>
  <c r="H633" i="1"/>
  <c r="G633" i="1"/>
  <c r="D645" i="4"/>
  <c r="F641" i="4"/>
  <c r="C635" i="1"/>
  <c r="D646" i="4"/>
  <c r="F642" i="4"/>
  <c r="C636" i="1"/>
  <c r="D635" i="1"/>
  <c r="H409" i="1"/>
  <c r="G409" i="1"/>
  <c r="E642" i="4"/>
  <c r="D634" i="1"/>
  <c r="H410" i="1"/>
  <c r="G410" i="1"/>
  <c r="F646" i="4" l="1"/>
  <c r="H19" i="3"/>
  <c r="C640" i="1"/>
  <c r="H634" i="1"/>
  <c r="E646" i="4"/>
  <c r="D636" i="1"/>
  <c r="G636" i="1" s="1"/>
  <c r="E645" i="4"/>
  <c r="G634" i="1"/>
  <c r="H635" i="1"/>
  <c r="G635" i="1"/>
  <c r="F645" i="4"/>
  <c r="H18" i="3"/>
  <c r="C639" i="1"/>
  <c r="H636" i="1" l="1"/>
  <c r="I18" i="3"/>
  <c r="D639" i="1"/>
  <c r="H639" i="1" s="1"/>
  <c r="I19" i="3"/>
  <c r="D640" i="1"/>
  <c r="H7" i="3" s="1"/>
  <c r="G640" i="1" l="1"/>
  <c r="J3" i="9"/>
  <c r="I7" i="3"/>
  <c r="G639" i="1"/>
  <c r="H640" i="1"/>
  <c r="M272" i="9" l="1"/>
  <c r="L272" i="9"/>
  <c r="G18" i="9"/>
  <c r="H18" i="9"/>
  <c r="I17" i="9"/>
  <c r="L16" i="9"/>
  <c r="M15" i="9"/>
  <c r="K5" i="9"/>
  <c r="I7" i="9"/>
  <c r="J10" i="9"/>
  <c r="K13" i="9"/>
  <c r="M16" i="9"/>
  <c r="I5" i="9"/>
  <c r="J8" i="9"/>
  <c r="K11" i="9"/>
  <c r="I13" i="9"/>
  <c r="H16" i="9"/>
  <c r="I6" i="9"/>
  <c r="J7" i="9"/>
  <c r="K8" i="9"/>
  <c r="J11" i="9"/>
  <c r="K12" i="9"/>
  <c r="G17" i="9"/>
  <c r="G16" i="9"/>
  <c r="H15" i="9"/>
  <c r="J6" i="9"/>
  <c r="K9" i="9"/>
  <c r="I11" i="9"/>
  <c r="L15" i="9"/>
  <c r="F15" i="9" s="1"/>
  <c r="H17" i="9"/>
  <c r="K7" i="9"/>
  <c r="I9" i="9"/>
  <c r="J12" i="9"/>
  <c r="G15" i="9"/>
  <c r="J17" i="9"/>
  <c r="J5" i="9"/>
  <c r="K6" i="9"/>
  <c r="I8" i="9"/>
  <c r="E8" i="9" s="1"/>
  <c r="B8" i="9" s="1"/>
  <c r="J9" i="9"/>
  <c r="K10" i="9"/>
  <c r="I12" i="9"/>
  <c r="J13" i="9"/>
  <c r="E12" i="9" l="1"/>
  <c r="B12" i="9" s="1"/>
  <c r="E18" i="9"/>
  <c r="B18" i="9" s="1"/>
  <c r="E15" i="9"/>
  <c r="E11" i="9"/>
  <c r="B11" i="9" s="1"/>
  <c r="E16" i="9"/>
  <c r="F272" i="9"/>
  <c r="B272" i="9" s="1"/>
  <c r="B15" i="9"/>
  <c r="E9" i="9"/>
  <c r="B9" i="9" s="1"/>
  <c r="E6" i="9"/>
  <c r="B6" i="9" s="1"/>
  <c r="E13" i="9"/>
  <c r="B13" i="9" s="1"/>
  <c r="E10" i="9"/>
  <c r="B10" i="9" s="1"/>
  <c r="F16" i="9"/>
  <c r="E17" i="9"/>
  <c r="B17" i="9" s="1"/>
  <c r="E5" i="9"/>
  <c r="E7" i="9"/>
  <c r="B7" i="9" s="1"/>
  <c r="B16" i="9" l="1"/>
  <c r="F19" i="9"/>
  <c r="F14" i="9"/>
  <c r="E14" i="9"/>
  <c r="B5" i="9"/>
  <c r="E4" i="9"/>
  <c r="E3" i="9" s="1"/>
  <c r="F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<sst xmlns="http://schemas.openxmlformats.org/spreadsheetml/2006/main" count="4340" uniqueCount="3414">
  <si>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</si>
  <si>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</si>
  <si>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</si>
  <si>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</si>
  <si>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</si>
  <si>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</si>
  <si>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</si>
  <si>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</si>
  <si>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</si>
  <si>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</si>
  <si>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</si>
  <si>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</si>
  <si>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</si>
  <si>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</si>
  <si>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</si>
  <si>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</si>
  <si>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</si>
  <si>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</si>
  <si>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</si>
  <si>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</si>
  <si>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</si>
  <si>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</si>
  <si>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</si>
  <si>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</si>
  <si>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</si>
  <si>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</si>
  <si>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</si>
  <si>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</si>
  <si>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</si>
  <si>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</si>
  <si>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</si>
  <si>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</si>
  <si>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</si>
  <si>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</si>
  <si>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</si>
  <si>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</si>
  <si>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</si>
  <si>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</si>
  <si>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</si>
  <si>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</si>
  <si>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</si>
  <si>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</si>
  <si>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</si>
  <si>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11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</si>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</sst>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2484060</v>
      </c>
      <c r="D2" s="6">
        <f>'PR-RAS'!E6</f>
        <v>2594170.8199999998</v>
      </c>
      <c r="E2" s="6">
        <v>0</v>
      </c>
      <c r="F2" s="6">
        <v>0</v>
      </c>
      <c r="G2" s="7">
        <f t="shared" ref="G2:G983" si="0">(B2/1000)*(C2*1+D2*2)</f>
        <v>7672.40164</v>
      </c>
      <c r="H2" s="7">
        <f t="shared" ref="H2:H1479"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281301</v>
      </c>
      <c r="D46" s="1">
        <f>'PR-RAS'!E50</f>
        <v>0</v>
      </c>
      <c r="E46" s="1">
        <v>0</v>
      </c>
      <c r="F46" s="1">
        <v>0</v>
      </c>
      <c r="G46" s="2">
        <f t="shared" si="0"/>
        <v>12658.545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281301</v>
      </c>
      <c r="D50" s="1">
        <f>'PR-RAS'!E54</f>
        <v>0</v>
      </c>
      <c r="E50" s="1">
        <v>0</v>
      </c>
      <c r="F50" s="1">
        <v>0</v>
      </c>
      <c r="G50" s="2">
        <f t="shared" si="0"/>
        <v>13783.749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281301</v>
      </c>
      <c r="D53" s="1">
        <f>'PR-RAS'!E57</f>
        <v>0</v>
      </c>
      <c r="E53" s="1">
        <v>0</v>
      </c>
      <c r="F53" s="1">
        <v>0</v>
      </c>
      <c r="G53" s="2">
        <f t="shared" si="0"/>
        <v>14627.652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2202759</v>
      </c>
      <c r="D129" s="1">
        <f>'PR-RAS'!E133</f>
        <v>2594170.8199999998</v>
      </c>
      <c r="E129" s="1">
        <v>0</v>
      </c>
      <c r="F129" s="1">
        <v>0</v>
      </c>
      <c r="G129" s="2">
        <f t="shared" si="0"/>
        <v>946060.88191999996</v>
      </c>
      <c r="H129" s="2">
        <f t="shared" si="1"/>
        <v>0.18000000016763806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2202759</v>
      </c>
      <c r="D130" s="1">
        <f>'PR-RAS'!E134</f>
        <v>2594170.8199999998</v>
      </c>
      <c r="E130" s="1">
        <v>0</v>
      </c>
      <c r="F130" s="1">
        <v>0</v>
      </c>
      <c r="G130" s="2">
        <f t="shared" si="0"/>
        <v>953451.98256000003</v>
      </c>
      <c r="H130" s="2">
        <f t="shared" si="1"/>
        <v>0.18000000016763806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2202759</v>
      </c>
      <c r="D131" s="1">
        <f>'PR-RAS'!E135</f>
        <v>2594170.8199999998</v>
      </c>
      <c r="E131" s="1">
        <v>0</v>
      </c>
      <c r="F131" s="1">
        <v>0</v>
      </c>
      <c r="G131" s="2">
        <f t="shared" si="0"/>
        <v>960843.08319999999</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1910389</v>
      </c>
      <c r="D147" s="1">
        <f>'PR-RAS'!E151</f>
        <v>2566964.5399999996</v>
      </c>
      <c r="E147" s="1">
        <v>0</v>
      </c>
      <c r="F147" s="1">
        <v>0</v>
      </c>
      <c r="G147" s="2">
        <f t="shared" si="0"/>
        <v>1028470.4396799998</v>
      </c>
      <c r="H147" s="2">
        <f t="shared" si="1"/>
        <v>0.46000000042840838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1612046</v>
      </c>
      <c r="D148" s="1">
        <f>'PR-RAS'!E152</f>
        <v>1558175.3199999998</v>
      </c>
      <c r="E148" s="1">
        <v>0</v>
      </c>
      <c r="F148" s="1">
        <v>0</v>
      </c>
      <c r="G148" s="2">
        <f t="shared" si="0"/>
        <v>695074.30607999989</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1365118</v>
      </c>
      <c r="D149" s="1">
        <f>'PR-RAS'!E153</f>
        <v>1335584.74</v>
      </c>
      <c r="E149" s="1">
        <v>0</v>
      </c>
      <c r="F149" s="1">
        <v>0</v>
      </c>
      <c r="G149" s="2">
        <f t="shared" si="0"/>
        <v>597370.54703999998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1362918</v>
      </c>
      <c r="D150" s="1">
        <f>'PR-RAS'!E154</f>
        <v>1334578.51</v>
      </c>
      <c r="E150" s="1">
        <v>0</v>
      </c>
      <c r="F150" s="1">
        <v>0</v>
      </c>
      <c r="G150" s="2">
        <f t="shared" si="0"/>
        <v>600779.17797999992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2200</v>
      </c>
      <c r="D152" s="1">
        <f>'PR-RAS'!E156</f>
        <v>1006.23</v>
      </c>
      <c r="E152" s="1">
        <v>0</v>
      </c>
      <c r="F152" s="1">
        <v>0</v>
      </c>
      <c r="G152" s="2">
        <f t="shared" si="0"/>
        <v>636.08145999999999</v>
      </c>
      <c r="H152" s="2">
        <f t="shared" si="1"/>
        <v>0.23000000000001819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21684</v>
      </c>
      <c r="D154" s="1">
        <f>'PR-RAS'!E158</f>
        <v>3616.92</v>
      </c>
      <c r="E154" s="1">
        <v>0</v>
      </c>
      <c r="F154" s="1">
        <v>0</v>
      </c>
      <c r="G154" s="2">
        <f t="shared" si="0"/>
        <v>4424.4295199999997</v>
      </c>
      <c r="H154" s="2">
        <f t="shared" si="1"/>
        <v>7.999999999992724E-2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225244</v>
      </c>
      <c r="D155" s="1">
        <f>'PR-RAS'!E159</f>
        <v>218973.66</v>
      </c>
      <c r="E155" s="1">
        <v>0</v>
      </c>
      <c r="F155" s="1">
        <v>0</v>
      </c>
      <c r="G155" s="2">
        <f t="shared" si="0"/>
        <v>102131.46328000001</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225244</v>
      </c>
      <c r="D157" s="1">
        <f>'PR-RAS'!E161</f>
        <v>218973.66</v>
      </c>
      <c r="E157" s="1">
        <v>0</v>
      </c>
      <c r="F157" s="1">
        <v>0</v>
      </c>
      <c r="G157" s="2">
        <f t="shared" si="0"/>
        <v>103457.84592000001</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298160</v>
      </c>
      <c r="D159" s="1">
        <f>'PR-RAS'!E163</f>
        <v>1008776.8600000001</v>
      </c>
      <c r="E159" s="1">
        <v>0</v>
      </c>
      <c r="F159" s="1">
        <v>0</v>
      </c>
      <c r="G159" s="2">
        <f t="shared" si="0"/>
        <v>365882.76776000002</v>
      </c>
      <c r="H159" s="2">
        <f t="shared" si="1"/>
        <v>0.13999999989755452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87205</v>
      </c>
      <c r="D160" s="1">
        <f>'PR-RAS'!E164</f>
        <v>60246.39</v>
      </c>
      <c r="E160" s="1">
        <v>0</v>
      </c>
      <c r="F160" s="1">
        <v>0</v>
      </c>
      <c r="G160" s="2">
        <f t="shared" si="0"/>
        <v>33023.94702</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1480</v>
      </c>
      <c r="D161" s="1">
        <f>'PR-RAS'!E165</f>
        <v>0</v>
      </c>
      <c r="E161" s="1">
        <v>0</v>
      </c>
      <c r="F161" s="1">
        <v>0</v>
      </c>
      <c r="G161" s="2">
        <f t="shared" si="0"/>
        <v>236.8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80950</v>
      </c>
      <c r="D162" s="1">
        <f>'PR-RAS'!E166</f>
        <v>57691.39</v>
      </c>
      <c r="E162" s="1">
        <v>0</v>
      </c>
      <c r="F162" s="1">
        <v>0</v>
      </c>
      <c r="G162" s="2">
        <f t="shared" si="0"/>
        <v>31609.577580000001</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4775</v>
      </c>
      <c r="D163" s="1">
        <f>'PR-RAS'!E167</f>
        <v>2555</v>
      </c>
      <c r="E163" s="1">
        <v>0</v>
      </c>
      <c r="F163" s="1">
        <v>0</v>
      </c>
      <c r="G163" s="2">
        <f t="shared" si="0"/>
        <v>1601.3700000000001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14087</v>
      </c>
      <c r="D165" s="1">
        <f>'PR-RAS'!E169</f>
        <v>1704.79</v>
      </c>
      <c r="E165" s="1">
        <v>0</v>
      </c>
      <c r="F165" s="1">
        <v>0</v>
      </c>
      <c r="G165" s="2">
        <f t="shared" si="0"/>
        <v>2869.4391200000005</v>
      </c>
      <c r="H165" s="2">
        <f t="shared" si="1"/>
        <v>0.21000000000003638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1345</v>
      </c>
      <c r="D166" s="1">
        <f>'PR-RAS'!E170</f>
        <v>472.79</v>
      </c>
      <c r="E166" s="1">
        <v>0</v>
      </c>
      <c r="F166" s="1">
        <v>0</v>
      </c>
      <c r="G166" s="2">
        <f t="shared" si="0"/>
        <v>377.94569999999999</v>
      </c>
      <c r="H166" s="2">
        <f t="shared" si="1"/>
        <v>0.20999999999997954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300</v>
      </c>
      <c r="D169" s="1">
        <f>'PR-RAS'!E173</f>
        <v>0</v>
      </c>
      <c r="E169" s="1">
        <v>0</v>
      </c>
      <c r="F169" s="1">
        <v>0</v>
      </c>
      <c r="G169" s="2">
        <f t="shared" si="0"/>
        <v>50.400000000000006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12442</v>
      </c>
      <c r="D170" s="1">
        <f>'PR-RAS'!E174</f>
        <v>1232</v>
      </c>
      <c r="E170" s="1">
        <v>0</v>
      </c>
      <c r="F170" s="1">
        <v>0</v>
      </c>
      <c r="G170" s="2">
        <f t="shared" si="0"/>
        <v>2519.114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131197</v>
      </c>
      <c r="D173" s="1">
        <f>'PR-RAS'!E177</f>
        <v>174669.24</v>
      </c>
      <c r="E173" s="1">
        <v>0</v>
      </c>
      <c r="F173" s="1">
        <v>0</v>
      </c>
      <c r="G173" s="2">
        <f t="shared" si="0"/>
        <v>82652.102559999985</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18176</v>
      </c>
      <c r="D174" s="1">
        <f>'PR-RAS'!E178</f>
        <v>25704.91</v>
      </c>
      <c r="E174" s="1">
        <v>0</v>
      </c>
      <c r="F174" s="1">
        <v>0</v>
      </c>
      <c r="G174" s="2">
        <f t="shared" si="0"/>
        <v>12038.34686</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10314</v>
      </c>
      <c r="D175" s="1">
        <f>'PR-RAS'!E179</f>
        <v>12608.8</v>
      </c>
      <c r="E175" s="1">
        <v>0</v>
      </c>
      <c r="F175" s="1">
        <v>0</v>
      </c>
      <c r="G175" s="2">
        <f t="shared" si="0"/>
        <v>6182.4983999999995</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4485</v>
      </c>
      <c r="D176" s="1">
        <f>'PR-RAS'!E180</f>
        <v>0</v>
      </c>
      <c r="E176" s="1">
        <v>0</v>
      </c>
      <c r="F176" s="1">
        <v>0</v>
      </c>
      <c r="G176" s="2">
        <f t="shared" si="0"/>
        <v>784.875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6076</v>
      </c>
      <c r="D178" s="1">
        <f>'PR-RAS'!E182</f>
        <v>22155.16</v>
      </c>
      <c r="E178" s="1">
        <v>0</v>
      </c>
      <c r="F178" s="1">
        <v>0</v>
      </c>
      <c r="G178" s="2">
        <f t="shared" si="0"/>
        <v>8918.378639999999</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13698</v>
      </c>
      <c r="E179" s="1">
        <v>0</v>
      </c>
      <c r="F179" s="1">
        <v>0</v>
      </c>
      <c r="G179" s="2">
        <f t="shared" si="0"/>
        <v>4876.4879999999994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57209</v>
      </c>
      <c r="D180" s="1">
        <f>'PR-RAS'!E184</f>
        <v>59452.59</v>
      </c>
      <c r="E180" s="1">
        <v>0</v>
      </c>
      <c r="F180" s="1">
        <v>0</v>
      </c>
      <c r="G180" s="2">
        <f t="shared" si="0"/>
        <v>31524.438219999996</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30909</v>
      </c>
      <c r="D181" s="1">
        <f>'PR-RAS'!E185</f>
        <v>35318.89</v>
      </c>
      <c r="E181" s="1">
        <v>0</v>
      </c>
      <c r="F181" s="1">
        <v>0</v>
      </c>
      <c r="G181" s="2">
        <f t="shared" si="0"/>
        <v>18278.420399999999</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4028</v>
      </c>
      <c r="D182" s="1">
        <f>'PR-RAS'!E186</f>
        <v>5730.89</v>
      </c>
      <c r="E182" s="1">
        <v>0</v>
      </c>
      <c r="F182" s="1">
        <v>0</v>
      </c>
      <c r="G182" s="2">
        <f t="shared" si="0"/>
        <v>2803.6501800000001</v>
      </c>
      <c r="H182" s="2">
        <f t="shared" si="1"/>
        <v>0.10999999999967258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65671</v>
      </c>
      <c r="D184" s="1">
        <f>'PR-RAS'!E188</f>
        <v>772156.44000000006</v>
      </c>
      <c r="E184" s="1">
        <v>0</v>
      </c>
      <c r="F184" s="1">
        <v>0</v>
      </c>
      <c r="G184" s="2">
        <f t="shared" si="0"/>
        <v>294627.05004</v>
      </c>
      <c r="H184" s="2">
        <f t="shared" si="1"/>
        <v>0.44000000006053597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11549</v>
      </c>
      <c r="D185" s="1">
        <f>'PR-RAS'!E189</f>
        <v>9380.52</v>
      </c>
      <c r="E185" s="1">
        <v>0</v>
      </c>
      <c r="F185" s="1">
        <v>0</v>
      </c>
      <c r="G185" s="2">
        <f t="shared" si="0"/>
        <v>5577.0473600000005</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50512</v>
      </c>
      <c r="D188" s="1">
        <f>'PR-RAS'!E192</f>
        <v>759716.54</v>
      </c>
      <c r="E188" s="1">
        <v>0</v>
      </c>
      <c r="F188" s="1">
        <v>0</v>
      </c>
      <c r="G188" s="2">
        <f t="shared" si="0"/>
        <v>293579.72996000003</v>
      </c>
      <c r="H188" s="2">
        <f t="shared" si="1"/>
        <v>0.4599999999627471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3363</v>
      </c>
      <c r="D189" s="1">
        <f>'PR-RAS'!E193</f>
        <v>2812.5</v>
      </c>
      <c r="E189" s="1">
        <v>0</v>
      </c>
      <c r="F189" s="1">
        <v>0</v>
      </c>
      <c r="G189" s="2">
        <f t="shared" si="0"/>
        <v>1689.7439999999999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247</v>
      </c>
      <c r="D191" s="1">
        <f>'PR-RAS'!E195</f>
        <v>246.88</v>
      </c>
      <c r="E191" s="1">
        <v>0</v>
      </c>
      <c r="F191" s="1">
        <v>0</v>
      </c>
      <c r="G191" s="2">
        <f t="shared" si="0"/>
        <v>140.74440000000001</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v>
      </c>
      <c r="D192" s="1">
        <f>'PR-RAS'!E196</f>
        <v>12.36</v>
      </c>
      <c r="E192" s="1">
        <v>0</v>
      </c>
      <c r="F192" s="1">
        <v>0</v>
      </c>
      <c r="G192" s="2">
        <f t="shared" si="0"/>
        <v>39.674520000000001</v>
      </c>
      <c r="H192" s="2">
        <f t="shared" si="1"/>
        <v>0.35999999999999943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v>
      </c>
      <c r="D206" s="1">
        <f>'PR-RAS'!E210</f>
        <v>12.36</v>
      </c>
      <c r="E206" s="1">
        <v>0</v>
      </c>
      <c r="F206" s="1">
        <v>0</v>
      </c>
      <c r="G206" s="2">
        <f t="shared" si="0"/>
        <v>42.582599999999999</v>
      </c>
      <c r="H206" s="2">
        <f t="shared" si="1"/>
        <v>0.35999999999999943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1.68</v>
      </c>
      <c r="E209" s="1">
        <v>0</v>
      </c>
      <c r="F209" s="1">
        <v>0</v>
      </c>
      <c r="G209" s="2">
        <f t="shared" si="0"/>
        <v>0.9068799999999998</v>
      </c>
      <c r="H209" s="2">
        <f t="shared" si="1"/>
        <v>0.32000000000000006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182</v>
      </c>
      <c r="D210" s="1">
        <f>'PR-RAS'!E214</f>
        <v>10.68</v>
      </c>
      <c r="E210" s="1">
        <v>0</v>
      </c>
      <c r="F210" s="1">
        <v>0</v>
      </c>
      <c r="G210" s="2">
        <f t="shared" si="0"/>
        <v>42.50224</v>
      </c>
      <c r="H210" s="2">
        <f t="shared" si="1"/>
        <v>0.32000000000000028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1910389</v>
      </c>
      <c r="D285" s="1">
        <f>'PR-RAS'!E289</f>
        <v>2566964.5399999996</v>
      </c>
      <c r="E285" s="1">
        <v>0</v>
      </c>
      <c r="F285" s="1">
        <v>0</v>
      </c>
      <c r="G285" s="2">
        <f t="shared" si="0"/>
        <v>2000586.3347199997</v>
      </c>
      <c r="H285" s="2">
        <f t="shared" si="1"/>
        <v>0.46000000042840838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573671</v>
      </c>
      <c r="D286" s="1">
        <f>'PR-RAS'!E290</f>
        <v>27206.280000000261</v>
      </c>
      <c r="E286" s="1">
        <v>0</v>
      </c>
      <c r="F286" s="1">
        <v>0</v>
      </c>
      <c r="G286" s="2">
        <f t="shared" si="0"/>
        <v>179003.81460000013</v>
      </c>
      <c r="H286" s="2">
        <f t="shared" si="1"/>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230999.13</v>
      </c>
      <c r="E288" s="1">
        <v>0</v>
      </c>
      <c r="F288" s="1">
        <v>0</v>
      </c>
      <c r="G288" s="2">
        <f t="shared" si="0"/>
        <v>132593.50062000001</v>
      </c>
      <c r="H288" s="2">
        <f t="shared" si="1"/>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89013</v>
      </c>
      <c r="D289" s="1">
        <f>'PR-RAS'!E293</f>
        <v>0</v>
      </c>
      <c r="E289" s="1">
        <v>0</v>
      </c>
      <c r="F289" s="1">
        <v>0</v>
      </c>
      <c r="G289" s="2">
        <f t="shared" si="0"/>
        <v>25635.743999999999</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171360</v>
      </c>
      <c r="D290" s="1">
        <f>'PR-RAS'!E294</f>
        <v>0</v>
      </c>
      <c r="E290" s="1">
        <v>0</v>
      </c>
      <c r="F290" s="1">
        <v>0</v>
      </c>
      <c r="G290" s="2">
        <f t="shared" si="0"/>
        <v>49523.039999999994</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900</v>
      </c>
      <c r="D291" s="1">
        <f>'PR-RAS'!E295</f>
        <v>0</v>
      </c>
      <c r="E291" s="1">
        <v>0</v>
      </c>
      <c r="F291" s="1">
        <v>0</v>
      </c>
      <c r="G291" s="2">
        <f t="shared" si="0"/>
        <v>261</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158162</v>
      </c>
      <c r="D405" s="1">
        <f>'PR-RAS'!E410</f>
        <v>0</v>
      </c>
      <c r="E405" s="1">
        <v>0</v>
      </c>
      <c r="F405" s="1">
        <v>0</v>
      </c>
      <c r="G405" s="2">
        <f t="shared" si="0"/>
        <v>63897.448000000004</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2484060</v>
      </c>
      <c r="D407" s="1">
        <f>'PR-RAS'!E412</f>
        <v>2594170.8199999998</v>
      </c>
      <c r="E407" s="1">
        <v>0</v>
      </c>
      <c r="F407" s="1">
        <v>0</v>
      </c>
      <c r="G407" s="2">
        <f t="shared" si="0"/>
        <v>3114995.0658400003</v>
      </c>
      <c r="H407" s="2">
        <f t="shared" si="1"/>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1910389</v>
      </c>
      <c r="D408" s="1">
        <f>'PR-RAS'!E413</f>
        <v>2566964.5399999996</v>
      </c>
      <c r="E408" s="1">
        <v>0</v>
      </c>
      <c r="F408" s="1">
        <v>0</v>
      </c>
      <c r="G408" s="2">
        <f t="shared" si="0"/>
        <v>2867037.4585599992</v>
      </c>
      <c r="H408" s="2">
        <f t="shared" si="1"/>
        <v>0.46000000042840838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573671</v>
      </c>
      <c r="D409" s="1">
        <f>'PR-RAS'!E414</f>
        <v>27206.280000000261</v>
      </c>
      <c r="E409" s="1">
        <v>0</v>
      </c>
      <c r="F409" s="1">
        <v>0</v>
      </c>
      <c r="G409" s="2">
        <f t="shared" si="0"/>
        <v>256258.0924800002</v>
      </c>
      <c r="H409" s="2">
        <f t="shared" si="1"/>
        <v>0.28000000026077032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230999.13</v>
      </c>
      <c r="E411" s="1">
        <v>0</v>
      </c>
      <c r="F411" s="1">
        <v>0</v>
      </c>
      <c r="G411" s="2">
        <f t="shared" si="0"/>
        <v>189419.28659999999</v>
      </c>
      <c r="H411" s="2">
        <f t="shared" si="1"/>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247175</v>
      </c>
      <c r="D412" s="1">
        <f>'PR-RAS'!E417</f>
        <v>0</v>
      </c>
      <c r="E412" s="1">
        <v>0</v>
      </c>
      <c r="F412" s="1">
        <v>0</v>
      </c>
      <c r="G412" s="2">
        <f t="shared" si="0"/>
        <v>101588.92499999999</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171360</v>
      </c>
      <c r="D413" s="1">
        <f>'PR-RAS'!E418</f>
        <v>0</v>
      </c>
      <c r="E413" s="1">
        <v>0</v>
      </c>
      <c r="F413" s="1">
        <v>0</v>
      </c>
      <c r="G413" s="2">
        <f t="shared" si="0"/>
        <v>70600.319999999992</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2484060</v>
      </c>
      <c r="D633" s="1">
        <f>'PR-RAS'!E639</f>
        <v>2594170.8199999998</v>
      </c>
      <c r="E633" s="1">
        <v>0</v>
      </c>
      <c r="F633" s="1">
        <v>0</v>
      </c>
      <c r="G633" s="2">
        <f t="shared" si="0"/>
        <v>4848957.8364800001</v>
      </c>
      <c r="H633" s="2">
        <f t="shared" si="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1910389</v>
      </c>
      <c r="D634" s="1">
        <f>'PR-RAS'!E640</f>
        <v>2566964.5399999996</v>
      </c>
      <c r="E634" s="1">
        <v>0</v>
      </c>
      <c r="F634" s="1">
        <v>0</v>
      </c>
      <c r="G634" s="2">
        <f t="shared" si="0"/>
        <v>4459053.3446399998</v>
      </c>
      <c r="H634" s="2">
        <f t="shared" si="1"/>
        <v>0.46000000042840838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573671</v>
      </c>
      <c r="D635" s="1">
        <f>'PR-RAS'!E641</f>
        <v>27206.280000000261</v>
      </c>
      <c r="E635" s="1">
        <v>0</v>
      </c>
      <c r="F635" s="1">
        <v>0</v>
      </c>
      <c r="G635" s="2">
        <f t="shared" si="0"/>
        <v>398204.97704000032</v>
      </c>
      <c r="H635" s="2">
        <f t="shared" si="1"/>
        <v>0.28000000026077032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230999.13</v>
      </c>
      <c r="E637" s="1">
        <v>0</v>
      </c>
      <c r="F637" s="1">
        <v>0</v>
      </c>
      <c r="G637" s="2">
        <f t="shared" si="0"/>
        <v>293830.89335999999</v>
      </c>
      <c r="H637" s="2">
        <f t="shared" si="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247175</v>
      </c>
      <c r="D638" s="1">
        <f>'PR-RAS'!E644</f>
        <v>0</v>
      </c>
      <c r="E638" s="1">
        <v>0</v>
      </c>
      <c r="F638" s="1">
        <v>0</v>
      </c>
      <c r="G638" s="2">
        <f t="shared" si="0"/>
        <v>157450.47500000001</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326496</v>
      </c>
      <c r="D639" s="1">
        <f>'PR-RAS'!E645</f>
        <v>258205.41000000027</v>
      </c>
      <c r="E639" s="1">
        <v>0</v>
      </c>
      <c r="F639" s="1">
        <v>0</v>
      </c>
      <c r="G639" s="2">
        <f t="shared" si="0"/>
        <v>537774.55116000038</v>
      </c>
      <c r="H639" s="2">
        <f t="shared" si="1"/>
        <v>0.41000000026542693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537127</v>
      </c>
      <c r="D641" s="1">
        <f>'PR-RAS'!E647</f>
        <v>526958.5</v>
      </c>
      <c r="E641" s="1">
        <v>0</v>
      </c>
      <c r="F641" s="1">
        <v>0</v>
      </c>
      <c r="G641" s="2">
        <f t="shared" si="0"/>
        <v>1018268.16</v>
      </c>
      <c r="H641" s="2">
        <f t="shared" si="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1708040</v>
      </c>
      <c r="D643" s="1">
        <f>'PR-RAS'!E650</f>
        <v>1692105.03</v>
      </c>
      <c r="E643" s="1">
        <v>0</v>
      </c>
      <c r="F643" s="1">
        <v>0</v>
      </c>
      <c r="G643" s="2">
        <f t="shared" si="0"/>
        <v>3269224.5385200004</v>
      </c>
      <c r="H643" s="2">
        <f t="shared" si="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1708040</v>
      </c>
      <c r="D644" s="1">
        <f>'PR-RAS'!E651</f>
        <v>1692105.03</v>
      </c>
      <c r="E644" s="1">
        <v>0</v>
      </c>
      <c r="F644" s="1">
        <v>0</v>
      </c>
      <c r="G644" s="2">
        <f t="shared" si="0"/>
        <v>3274316.7885800004</v>
      </c>
      <c r="H644" s="2">
        <f t="shared" si="1"/>
        <v>3.0000000027939677E-2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51</v>
      </c>
      <c r="E647" s="1">
        <v>0</v>
      </c>
      <c r="F647" s="1">
        <v>0</v>
      </c>
      <c r="G647" s="2">
        <f t="shared" si="0"/>
        <v>98.192000000000007</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40</v>
      </c>
      <c r="E649" s="1">
        <v>0</v>
      </c>
      <c r="F649" s="1">
        <v>0</v>
      </c>
      <c r="G649" s="2">
        <f t="shared" si="0"/>
        <v>79.704000000000008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14899</v>
      </c>
      <c r="D709" s="1">
        <f>'PR-RAS'!E716</f>
        <v>0</v>
      </c>
      <c r="E709" s="1">
        <v>0</v>
      </c>
      <c r="F709" s="1">
        <v>0</v>
      </c>
      <c r="G709" s="2">
        <f t="shared" si="0"/>
        <v>10548.492</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3541</v>
      </c>
      <c r="D710" s="1">
        <f>'PR-RAS'!E717</f>
        <v>0</v>
      </c>
      <c r="E710" s="1">
        <v>0</v>
      </c>
      <c r="F710" s="1">
        <v>0</v>
      </c>
      <c r="G710" s="2">
        <f t="shared" si="0"/>
        <v>2510.569</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80950</v>
      </c>
      <c r="D711" s="1">
        <f>'PR-RAS'!E718</f>
        <v>57691.39</v>
      </c>
      <c r="E711" s="1">
        <v>0</v>
      </c>
      <c r="F711" s="1">
        <v>0</v>
      </c>
      <c r="G711" s="2">
        <f t="shared" si="0"/>
        <v>139396.2738</v>
      </c>
      <c r="H711" s="2">
        <f t="shared" si="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11459</v>
      </c>
      <c r="D715" s="1">
        <f>'PR-RAS'!E722</f>
        <v>14052.59</v>
      </c>
      <c r="E715" s="1">
        <v>0</v>
      </c>
      <c r="F715" s="1">
        <v>0</v>
      </c>
      <c r="G715" s="2">
        <f t="shared" si="0"/>
        <v>28248.824519999998</v>
      </c>
      <c r="H715" s="2">
        <f t="shared" si="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11549</v>
      </c>
      <c r="D718" s="1">
        <f>'PR-RAS'!E725</f>
        <v>9380.52</v>
      </c>
      <c r="E718" s="1">
        <v>0</v>
      </c>
      <c r="F718" s="1">
        <v>0</v>
      </c>
      <c r="G718" s="2">
        <f t="shared" si="0"/>
        <v>21732.29868</v>
      </c>
      <c r="H718" s="2">
        <f t="shared" si="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714187.91</v>
      </c>
      <c r="D1480" s="6"/>
      <c r="E1480" s="6">
        <v>0</v>
      </c>
      <c r="F1480" s="6">
        <v>0</v>
      </c>
      <c r="G1480" s="7">
        <f t="shared" ref="G1480:G1580" si="25">B1480/1000*C1480</f>
        <v>714.1879100000001</v>
      </c>
      <c r="H1480" s="7">
        <f t="shared" ref="H1480:H1580" si="26">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2623186.7699999996</v>
      </c>
      <c r="D1481" s="1">
        <v>0</v>
      </c>
      <c r="E1481" s="1">
        <v>0</v>
      </c>
      <c r="F1481" s="1">
        <v>0</v>
      </c>
      <c r="G1481" s="2">
        <f t="shared" si="25"/>
        <v>5246.3735399999996</v>
      </c>
      <c r="H1481" s="2">
        <f t="shared" si="26"/>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32194.59</v>
      </c>
      <c r="D1482" s="1">
        <v>0</v>
      </c>
      <c r="E1482" s="1">
        <v>0</v>
      </c>
      <c r="F1482" s="1">
        <v>0</v>
      </c>
      <c r="G1482" s="2">
        <f t="shared" si="25"/>
        <v>96.583770000000001</v>
      </c>
      <c r="H1482" s="2">
        <f t="shared" si="26"/>
        <v>0.40999999999985448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2590992.1799999997</v>
      </c>
      <c r="D1483" s="1">
        <v>0</v>
      </c>
      <c r="E1483" s="1">
        <v>0</v>
      </c>
      <c r="F1483" s="1">
        <v>0</v>
      </c>
      <c r="G1483" s="2">
        <f t="shared" si="25"/>
        <v>10363.968719999999</v>
      </c>
      <c r="H1483" s="2">
        <f t="shared" si="26"/>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1572746.88</v>
      </c>
      <c r="D1484" s="1">
        <v>0</v>
      </c>
      <c r="E1484" s="1">
        <v>0</v>
      </c>
      <c r="F1484" s="1">
        <v>0</v>
      </c>
      <c r="G1484" s="2">
        <f t="shared" si="25"/>
        <v>7863.7343999999994</v>
      </c>
      <c r="H1484" s="2">
        <f t="shared" si="26"/>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1017273</v>
      </c>
      <c r="D1485" s="1">
        <v>0</v>
      </c>
      <c r="E1485" s="1">
        <v>0</v>
      </c>
      <c r="F1485" s="1">
        <v>0</v>
      </c>
      <c r="G1485" s="2">
        <f t="shared" si="25"/>
        <v>6103.6379999999999</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12.36</v>
      </c>
      <c r="D1486" s="1">
        <v>0</v>
      </c>
      <c r="E1486" s="1">
        <v>0</v>
      </c>
      <c r="F1486" s="1">
        <v>0</v>
      </c>
      <c r="G1486" s="2">
        <f t="shared" si="25"/>
        <v>8.652E-2</v>
      </c>
      <c r="H1486" s="2">
        <f t="shared" si="26"/>
        <v>0.35999999999999943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959.94</v>
      </c>
      <c r="D1491" s="1">
        <v>0</v>
      </c>
      <c r="E1491" s="1">
        <v>0</v>
      </c>
      <c r="F1491" s="1">
        <v>0</v>
      </c>
      <c r="G1491" s="2">
        <f t="shared" si="25"/>
        <v>11.51928</v>
      </c>
      <c r="H1491" s="2">
        <f t="shared" si="26"/>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2732778.55</v>
      </c>
      <c r="D1499" s="1">
        <v>0</v>
      </c>
      <c r="E1499" s="1">
        <v>0</v>
      </c>
      <c r="F1499" s="1">
        <v>0</v>
      </c>
      <c r="G1499" s="2">
        <f t="shared" si="25"/>
        <v>54655.570999999996</v>
      </c>
      <c r="H1499" s="2">
        <f t="shared" si="26"/>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2662.51</v>
      </c>
      <c r="D1500" s="1">
        <v>0</v>
      </c>
      <c r="E1500" s="1">
        <v>0</v>
      </c>
      <c r="F1500" s="1">
        <v>0</v>
      </c>
      <c r="G1500" s="2">
        <f t="shared" si="25"/>
        <v>55.912710000000011</v>
      </c>
      <c r="H1500" s="2">
        <f t="shared" si="26"/>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2730116.04</v>
      </c>
      <c r="D1501" s="1">
        <v>0</v>
      </c>
      <c r="E1501" s="1">
        <v>0</v>
      </c>
      <c r="F1501" s="1">
        <v>0</v>
      </c>
      <c r="G1501" s="2">
        <f t="shared" si="25"/>
        <v>60062.552879999996</v>
      </c>
      <c r="H1501" s="2">
        <f t="shared" si="26"/>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1587707.4</v>
      </c>
      <c r="D1502" s="1">
        <v>0</v>
      </c>
      <c r="E1502" s="1">
        <v>0</v>
      </c>
      <c r="F1502" s="1">
        <v>0</v>
      </c>
      <c r="G1502" s="2">
        <f t="shared" si="25"/>
        <v>36517.270199999999</v>
      </c>
      <c r="H1502" s="2">
        <f t="shared" si="26"/>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1044346.58</v>
      </c>
      <c r="D1503" s="1">
        <v>0</v>
      </c>
      <c r="E1503" s="1">
        <v>0</v>
      </c>
      <c r="F1503" s="1">
        <v>0</v>
      </c>
      <c r="G1503" s="2">
        <f t="shared" si="25"/>
        <v>25064.317920000001</v>
      </c>
      <c r="H1503" s="2">
        <f t="shared" si="26"/>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145.06</v>
      </c>
      <c r="D1504" s="1">
        <v>0</v>
      </c>
      <c r="E1504" s="1">
        <v>0</v>
      </c>
      <c r="F1504" s="1">
        <v>0</v>
      </c>
      <c r="G1504" s="2">
        <f t="shared" si="25"/>
        <v>3.6265000000000001</v>
      </c>
      <c r="H1504" s="2">
        <f t="shared" si="26"/>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97917</v>
      </c>
      <c r="D1509" s="1">
        <v>0</v>
      </c>
      <c r="E1509" s="1">
        <v>0</v>
      </c>
      <c r="F1509" s="1">
        <v>0</v>
      </c>
      <c r="G1509" s="2">
        <f t="shared" si="25"/>
        <v>2937.5099999999998</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604596.12999999989</v>
      </c>
      <c r="D1517" s="1">
        <v>0</v>
      </c>
      <c r="E1517" s="1">
        <v>0</v>
      </c>
      <c r="F1517" s="1">
        <v>0</v>
      </c>
      <c r="G1517" s="2">
        <f t="shared" si="25"/>
        <v>22974.652939999996</v>
      </c>
      <c r="H1517" s="2">
        <f t="shared" si="26"/>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604596.13</v>
      </c>
      <c r="D1576" s="1">
        <v>0</v>
      </c>
      <c r="E1576" s="1">
        <v>0</v>
      </c>
      <c r="F1576" s="1">
        <v>0</v>
      </c>
      <c r="G1576" s="2">
        <f t="shared" si="25"/>
        <v>58645.824610000003</v>
      </c>
      <c r="H1576" s="2">
        <f t="shared" si="26"/>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146337.5</v>
      </c>
      <c r="D1577" s="1">
        <v>0</v>
      </c>
      <c r="E1577" s="1">
        <v>0</v>
      </c>
      <c r="F1577" s="1">
        <v>0</v>
      </c>
      <c r="G1577" s="2">
        <f t="shared" si="25"/>
        <v>14341.075000000001</v>
      </c>
      <c r="H1577" s="2">
        <f t="shared" si="26"/>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458258.63</v>
      </c>
      <c r="D1578" s="1">
        <v>0</v>
      </c>
      <c r="E1578" s="1">
        <v>0</v>
      </c>
      <c r="F1578" s="1">
        <v>0</v>
      </c>
      <c r="G1578" s="2">
        <f t="shared" si="25"/>
        <v>45367.604370000001</v>
      </c>
      <c r="H1578" s="2">
        <f t="shared" si="26"/>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38495</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2484060</v>
      </c>
      <c r="I16" s="214">
        <f>'PR-RAS'!E6</f>
        <v>2594170.8199999998</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1910389</v>
      </c>
      <c r="I17" s="214">
        <f>'PR-RAS'!E151</f>
        <v>2566964.5399999996</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326496</v>
      </c>
      <c r="I18" s="214">
        <f>'PR-RAS'!E645</f>
        <v>258205.41000000027</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714187.91</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604596.12999999989</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604596.13</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2" activePane="bottomLeft" state="frozen"/>
      <selection pane="bottomLeft" activeCell="D21" sqref="D2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2484060</v>
      </c>
      <c r="E6" s="63">
        <f>E7+E44+E50+E82+E106+E124+E133+E139</f>
        <v>2594170.8199999998</v>
      </c>
      <c r="F6" s="64">
        <f t="shared" ref="F6:F130" si="0">IF(D6&lt;&gt;0,IF(E6/D6&gt;=100,"&gt;&gt;100",E6/D6*100),"-")</f>
        <v>104.43269566757647</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281301</v>
      </c>
      <c r="E50" s="67">
        <f>E51+E54+E59+E62+E65+E68+E71+E74+E77</f>
        <v>0</v>
      </c>
      <c r="F50" s="64">
        <f t="shared" si="0"/>
        <v>0</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281301</v>
      </c>
      <c r="E54" s="63">
        <f t="shared" si="11"/>
        <v>0</v>
      </c>
      <c r="F54" s="64">
        <f t="shared" si="0"/>
        <v>0</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v>281301</v>
      </c>
      <c r="E57" s="292"/>
      <c r="F57" s="64">
        <f t="shared" si="0"/>
        <v>0</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2202759</v>
      </c>
      <c r="E133" s="63">
        <f t="shared" si="30"/>
        <v>2594170.8199999998</v>
      </c>
      <c r="F133" s="64">
        <f t="shared" ref="F133:F222" si="31">IF(D133&lt;&gt;0,IF(E133/D133&gt;=100,"&gt;&gt;100",E133/D133*100),"-")</f>
        <v>117.76916221883556</v>
      </c>
    </row>
    <row r="134" spans="1:6" ht="24" x14ac:dyDescent="0.2">
      <c r="A134" s="61">
        <v>671</v>
      </c>
      <c r="B134" s="237" t="s">
        <v>321</v>
      </c>
      <c r="C134" s="62" t="s">
        <v>322</v>
      </c>
      <c r="D134" s="63">
        <f t="shared" ref="D134:E134" si="32">SUM(D135:D137)</f>
        <v>2202759</v>
      </c>
      <c r="E134" s="63">
        <f t="shared" si="32"/>
        <v>2594170.8199999998</v>
      </c>
      <c r="F134" s="64">
        <f t="shared" si="31"/>
        <v>117.76916221883556</v>
      </c>
    </row>
    <row r="135" spans="1:6" ht="12.75" customHeight="1" x14ac:dyDescent="0.2">
      <c r="A135" s="61">
        <v>6711</v>
      </c>
      <c r="B135" s="95" t="s">
        <v>323</v>
      </c>
      <c r="C135" s="62" t="s">
        <v>324</v>
      </c>
      <c r="D135" s="292">
        <v>2202759</v>
      </c>
      <c r="E135" s="292">
        <v>2594170.8199999998</v>
      </c>
      <c r="F135" s="64">
        <f t="shared" si="31"/>
        <v>117.76916221883556</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1910389</v>
      </c>
      <c r="E151" s="63">
        <f t="shared" si="35"/>
        <v>2566964.5399999996</v>
      </c>
      <c r="F151" s="64">
        <f t="shared" si="31"/>
        <v>134.36868302738341</v>
      </c>
    </row>
    <row r="152" spans="1:6" ht="12.75" customHeight="1" x14ac:dyDescent="0.2">
      <c r="A152" s="61">
        <v>31</v>
      </c>
      <c r="B152" s="95" t="s">
        <v>356</v>
      </c>
      <c r="C152" s="62" t="s">
        <v>357</v>
      </c>
      <c r="D152" s="63">
        <f t="shared" ref="D152:E152" si="36">D153+D158+D159</f>
        <v>1612046</v>
      </c>
      <c r="E152" s="63">
        <f t="shared" si="36"/>
        <v>1558175.3199999998</v>
      </c>
      <c r="F152" s="64">
        <f t="shared" si="31"/>
        <v>96.658241762331826</v>
      </c>
    </row>
    <row r="153" spans="1:6" ht="12.75" customHeight="1" x14ac:dyDescent="0.2">
      <c r="A153" s="61">
        <v>311</v>
      </c>
      <c r="B153" s="95" t="s">
        <v>358</v>
      </c>
      <c r="C153" s="62" t="s">
        <v>359</v>
      </c>
      <c r="D153" s="63">
        <f t="shared" ref="D153:E153" si="37">SUM(D154:D157)</f>
        <v>1365118</v>
      </c>
      <c r="E153" s="63">
        <f t="shared" si="37"/>
        <v>1335584.74</v>
      </c>
      <c r="F153" s="64">
        <f t="shared" si="31"/>
        <v>97.836578229867314</v>
      </c>
    </row>
    <row r="154" spans="1:6" ht="12.75" customHeight="1" x14ac:dyDescent="0.2">
      <c r="A154" s="61">
        <v>3111</v>
      </c>
      <c r="B154" s="95" t="s">
        <v>360</v>
      </c>
      <c r="C154" s="62" t="s">
        <v>361</v>
      </c>
      <c r="D154" s="292">
        <v>1362918</v>
      </c>
      <c r="E154" s="292">
        <v>1334578.51</v>
      </c>
      <c r="F154" s="64">
        <f t="shared" si="31"/>
        <v>97.920675345105138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2200</v>
      </c>
      <c r="E156" s="292">
        <v>1006.23</v>
      </c>
      <c r="F156" s="64">
        <f t="shared" si="31"/>
        <v>45.737727272727277</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21684</v>
      </c>
      <c r="E158" s="292">
        <v>3616.92</v>
      </c>
      <c r="F158" s="64">
        <f t="shared" si="31"/>
        <v>16.680132816823466</v>
      </c>
    </row>
    <row r="159" spans="1:6" ht="12.75" customHeight="1" x14ac:dyDescent="0.2">
      <c r="A159" s="61">
        <v>313</v>
      </c>
      <c r="B159" s="95" t="s">
        <v>370</v>
      </c>
      <c r="C159" s="62" t="s">
        <v>371</v>
      </c>
      <c r="D159" s="63">
        <f t="shared" ref="D159:E159" si="38">SUM(D160:D162)</f>
        <v>225244</v>
      </c>
      <c r="E159" s="63">
        <f t="shared" si="38"/>
        <v>218973.66</v>
      </c>
      <c r="F159" s="64">
        <f t="shared" si="31"/>
        <v>97.216201097476514</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225244</v>
      </c>
      <c r="E161" s="292">
        <v>218973.66</v>
      </c>
      <c r="F161" s="64">
        <f t="shared" si="31"/>
        <v>97.216201097476514</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298160</v>
      </c>
      <c r="E163" s="63">
        <f t="shared" si="39"/>
        <v>1008776.8600000001</v>
      </c>
      <c r="F163" s="64">
        <f t="shared" si="31"/>
        <v>338.33406895626513</v>
      </c>
    </row>
    <row r="164" spans="1:6" ht="12.75" customHeight="1" x14ac:dyDescent="0.2">
      <c r="A164" s="61">
        <v>321</v>
      </c>
      <c r="B164" s="95" t="s">
        <v>379</v>
      </c>
      <c r="C164" s="62" t="s">
        <v>380</v>
      </c>
      <c r="D164" s="63">
        <f t="shared" ref="D164:E164" si="40">SUM(D165:D168)</f>
        <v>87205</v>
      </c>
      <c r="E164" s="63">
        <f t="shared" si="40"/>
        <v>60246.39</v>
      </c>
      <c r="F164" s="64">
        <f t="shared" si="31"/>
        <v>69.085935439481688</v>
      </c>
    </row>
    <row r="165" spans="1:6" ht="12.75" customHeight="1" x14ac:dyDescent="0.2">
      <c r="A165" s="61">
        <v>3211</v>
      </c>
      <c r="B165" s="95" t="s">
        <v>381</v>
      </c>
      <c r="C165" s="62" t="s">
        <v>382</v>
      </c>
      <c r="D165" s="292">
        <v>1480</v>
      </c>
      <c r="E165" s="292"/>
      <c r="F165" s="64">
        <f t="shared" si="31"/>
        <v>0</v>
      </c>
    </row>
    <row r="166" spans="1:6" ht="12.75" customHeight="1" x14ac:dyDescent="0.2">
      <c r="A166" s="61">
        <v>3212</v>
      </c>
      <c r="B166" s="95" t="s">
        <v>383</v>
      </c>
      <c r="C166" s="62" t="s">
        <v>384</v>
      </c>
      <c r="D166" s="292">
        <v>80950</v>
      </c>
      <c r="E166" s="292">
        <v>57691.39</v>
      </c>
      <c r="F166" s="64">
        <f t="shared" si="31"/>
        <v>71.267930821494758</v>
      </c>
    </row>
    <row r="167" spans="1:6" ht="12.75" customHeight="1" x14ac:dyDescent="0.2">
      <c r="A167" s="61">
        <v>3213</v>
      </c>
      <c r="B167" s="95" t="s">
        <v>385</v>
      </c>
      <c r="C167" s="62" t="s">
        <v>386</v>
      </c>
      <c r="D167" s="292">
        <v>4775</v>
      </c>
      <c r="E167" s="292">
        <v>2555</v>
      </c>
      <c r="F167" s="64">
        <f t="shared" si="31"/>
        <v>53.507853403141361</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14087</v>
      </c>
      <c r="E169" s="63">
        <f t="shared" si="41"/>
        <v>1704.79</v>
      </c>
      <c r="F169" s="64">
        <f t="shared" si="31"/>
        <v>12.101866969546391</v>
      </c>
    </row>
    <row r="170" spans="1:6" ht="12.75" customHeight="1" x14ac:dyDescent="0.2">
      <c r="A170" s="61">
        <v>3221</v>
      </c>
      <c r="B170" s="95" t="s">
        <v>391</v>
      </c>
      <c r="C170" s="62" t="s">
        <v>392</v>
      </c>
      <c r="D170" s="292">
        <v>1345</v>
      </c>
      <c r="E170" s="292">
        <v>472.79</v>
      </c>
      <c r="F170" s="64">
        <f t="shared" si="31"/>
        <v>35.15167286245353</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c r="E172" s="292"/>
      <c r="F172" s="64" t="str">
        <f t="shared" si="31"/>
        <v>-</v>
      </c>
    </row>
    <row r="173" spans="1:6" ht="12.75" customHeight="1" x14ac:dyDescent="0.2">
      <c r="A173" s="61">
        <v>3224</v>
      </c>
      <c r="B173" s="95" t="s">
        <v>397</v>
      </c>
      <c r="C173" s="62" t="s">
        <v>398</v>
      </c>
      <c r="D173" s="292">
        <v>300</v>
      </c>
      <c r="E173" s="292"/>
      <c r="F173" s="64">
        <f t="shared" si="31"/>
        <v>0</v>
      </c>
    </row>
    <row r="174" spans="1:6" ht="12.75" customHeight="1" x14ac:dyDescent="0.2">
      <c r="A174" s="61">
        <v>3225</v>
      </c>
      <c r="B174" s="95" t="s">
        <v>399</v>
      </c>
      <c r="C174" s="62" t="s">
        <v>400</v>
      </c>
      <c r="D174" s="292">
        <v>12442</v>
      </c>
      <c r="E174" s="292">
        <v>1232</v>
      </c>
      <c r="F174" s="64">
        <f t="shared" si="31"/>
        <v>9.9019450249156087</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131197</v>
      </c>
      <c r="E177" s="63">
        <f t="shared" si="42"/>
        <v>174669.24</v>
      </c>
      <c r="F177" s="64">
        <f t="shared" si="31"/>
        <v>133.1350869303414</v>
      </c>
    </row>
    <row r="178" spans="1:6" ht="12.75" customHeight="1" x14ac:dyDescent="0.2">
      <c r="A178" s="61">
        <v>3231</v>
      </c>
      <c r="B178" s="95" t="s">
        <v>407</v>
      </c>
      <c r="C178" s="62" t="s">
        <v>408</v>
      </c>
      <c r="D178" s="292">
        <v>18176</v>
      </c>
      <c r="E178" s="292">
        <v>25704.91</v>
      </c>
      <c r="F178" s="64">
        <f t="shared" si="31"/>
        <v>141.42226012323945</v>
      </c>
    </row>
    <row r="179" spans="1:6" ht="12.75" customHeight="1" x14ac:dyDescent="0.2">
      <c r="A179" s="61">
        <v>3232</v>
      </c>
      <c r="B179" s="95" t="s">
        <v>409</v>
      </c>
      <c r="C179" s="62" t="s">
        <v>410</v>
      </c>
      <c r="D179" s="292">
        <v>10314</v>
      </c>
      <c r="E179" s="292">
        <v>12608.8</v>
      </c>
      <c r="F179" s="64">
        <f t="shared" si="31"/>
        <v>122.24936978863681</v>
      </c>
    </row>
    <row r="180" spans="1:6" ht="12.75" customHeight="1" x14ac:dyDescent="0.2">
      <c r="A180" s="61">
        <v>3233</v>
      </c>
      <c r="B180" s="95" t="s">
        <v>411</v>
      </c>
      <c r="C180" s="62" t="s">
        <v>412</v>
      </c>
      <c r="D180" s="292">
        <v>4485</v>
      </c>
      <c r="E180" s="292"/>
      <c r="F180" s="64">
        <f t="shared" si="31"/>
        <v>0</v>
      </c>
    </row>
    <row r="181" spans="1:6" ht="12.75" customHeight="1" x14ac:dyDescent="0.2">
      <c r="A181" s="61">
        <v>3234</v>
      </c>
      <c r="B181" s="95" t="s">
        <v>413</v>
      </c>
      <c r="C181" s="62" t="s">
        <v>414</v>
      </c>
      <c r="D181" s="292"/>
      <c r="E181" s="292"/>
      <c r="F181" s="64" t="str">
        <f t="shared" si="31"/>
        <v>-</v>
      </c>
    </row>
    <row r="182" spans="1:6" ht="12.75" customHeight="1" x14ac:dyDescent="0.2">
      <c r="A182" s="61">
        <v>3235</v>
      </c>
      <c r="B182" s="95" t="s">
        <v>415</v>
      </c>
      <c r="C182" s="62" t="s">
        <v>416</v>
      </c>
      <c r="D182" s="292">
        <v>6076</v>
      </c>
      <c r="E182" s="292">
        <v>22155.16</v>
      </c>
      <c r="F182" s="64">
        <f t="shared" si="31"/>
        <v>364.63396971691901</v>
      </c>
    </row>
    <row r="183" spans="1:6" ht="12.75" customHeight="1" x14ac:dyDescent="0.2">
      <c r="A183" s="61">
        <v>3236</v>
      </c>
      <c r="B183" s="95" t="s">
        <v>417</v>
      </c>
      <c r="C183" s="62" t="s">
        <v>418</v>
      </c>
      <c r="D183" s="292"/>
      <c r="E183" s="292">
        <v>13698</v>
      </c>
      <c r="F183" s="64" t="str">
        <f t="shared" si="31"/>
        <v>-</v>
      </c>
    </row>
    <row r="184" spans="1:6" ht="12.75" customHeight="1" x14ac:dyDescent="0.2">
      <c r="A184" s="61">
        <v>3237</v>
      </c>
      <c r="B184" s="95" t="s">
        <v>419</v>
      </c>
      <c r="C184" s="62" t="s">
        <v>420</v>
      </c>
      <c r="D184" s="292">
        <v>57209</v>
      </c>
      <c r="E184" s="292">
        <v>59452.59</v>
      </c>
      <c r="F184" s="64">
        <f t="shared" si="31"/>
        <v>103.92174308238214</v>
      </c>
    </row>
    <row r="185" spans="1:6" ht="12.75" customHeight="1" x14ac:dyDescent="0.2">
      <c r="A185" s="61">
        <v>3238</v>
      </c>
      <c r="B185" s="95" t="s">
        <v>421</v>
      </c>
      <c r="C185" s="62" t="s">
        <v>422</v>
      </c>
      <c r="D185" s="292">
        <v>30909</v>
      </c>
      <c r="E185" s="292">
        <v>35318.89</v>
      </c>
      <c r="F185" s="64">
        <f t="shared" si="31"/>
        <v>114.26733313921511</v>
      </c>
    </row>
    <row r="186" spans="1:6" ht="12.75" customHeight="1" x14ac:dyDescent="0.2">
      <c r="A186" s="61">
        <v>3239</v>
      </c>
      <c r="B186" s="95" t="s">
        <v>423</v>
      </c>
      <c r="C186" s="62" t="s">
        <v>424</v>
      </c>
      <c r="D186" s="292">
        <v>4028</v>
      </c>
      <c r="E186" s="292">
        <v>5730.89</v>
      </c>
      <c r="F186" s="64">
        <f t="shared" si="31"/>
        <v>142.27631578947367</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65671</v>
      </c>
      <c r="E188" s="63">
        <f t="shared" si="43"/>
        <v>772156.44000000006</v>
      </c>
      <c r="F188" s="64">
        <f t="shared" si="31"/>
        <v>1175.7951607254345</v>
      </c>
    </row>
    <row r="189" spans="1:6" ht="12.75" customHeight="1" x14ac:dyDescent="0.2">
      <c r="A189" s="61">
        <v>3291</v>
      </c>
      <c r="B189" s="237" t="s">
        <v>429</v>
      </c>
      <c r="C189" s="62" t="s">
        <v>430</v>
      </c>
      <c r="D189" s="292">
        <v>11549</v>
      </c>
      <c r="E189" s="292">
        <v>9380.52</v>
      </c>
      <c r="F189" s="64">
        <f t="shared" si="31"/>
        <v>81.223655727768644</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v>50512</v>
      </c>
      <c r="E192" s="292">
        <v>759716.54</v>
      </c>
      <c r="F192" s="64">
        <f t="shared" si="31"/>
        <v>1504.0317944250871</v>
      </c>
    </row>
    <row r="193" spans="1:6" ht="12.75" customHeight="1" x14ac:dyDescent="0.2">
      <c r="A193" s="61">
        <v>3295</v>
      </c>
      <c r="B193" s="95" t="s">
        <v>437</v>
      </c>
      <c r="C193" s="62" t="s">
        <v>438</v>
      </c>
      <c r="D193" s="292">
        <v>3363</v>
      </c>
      <c r="E193" s="292">
        <v>2812.5</v>
      </c>
      <c r="F193" s="64">
        <f t="shared" si="31"/>
        <v>83.63068688670829</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247</v>
      </c>
      <c r="E195" s="292">
        <v>246.88</v>
      </c>
      <c r="F195" s="64">
        <f t="shared" si="31"/>
        <v>99.951417004048579</v>
      </c>
    </row>
    <row r="196" spans="1:6" ht="12.75" customHeight="1" x14ac:dyDescent="0.2">
      <c r="A196" s="61">
        <v>34</v>
      </c>
      <c r="B196" s="237" t="s">
        <v>443</v>
      </c>
      <c r="C196" s="62" t="s">
        <v>444</v>
      </c>
      <c r="D196" s="63">
        <f t="shared" ref="D196:E196" si="44">D197+D202+D210</f>
        <v>183</v>
      </c>
      <c r="E196" s="63">
        <f t="shared" si="44"/>
        <v>12.36</v>
      </c>
      <c r="F196" s="64">
        <f t="shared" si="31"/>
        <v>6.7540983606557372</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183</v>
      </c>
      <c r="E210" s="63">
        <f t="shared" si="47"/>
        <v>12.36</v>
      </c>
      <c r="F210" s="64">
        <f t="shared" si="31"/>
        <v>6.7540983606557372</v>
      </c>
    </row>
    <row r="211" spans="1:6" ht="12.75" customHeight="1" x14ac:dyDescent="0.2">
      <c r="A211" s="61">
        <v>3431</v>
      </c>
      <c r="B211" s="237" t="s">
        <v>473</v>
      </c>
      <c r="C211" s="62" t="s">
        <v>474</v>
      </c>
      <c r="D211" s="292"/>
      <c r="E211" s="292"/>
      <c r="F211" s="64" t="str">
        <f t="shared" si="31"/>
        <v>-</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v>1</v>
      </c>
      <c r="E213" s="292">
        <v>1.68</v>
      </c>
      <c r="F213" s="64">
        <f t="shared" si="31"/>
        <v>168</v>
      </c>
    </row>
    <row r="214" spans="1:6" ht="12.75" customHeight="1" x14ac:dyDescent="0.2">
      <c r="A214" s="61">
        <v>3434</v>
      </c>
      <c r="B214" s="95" t="s">
        <v>479</v>
      </c>
      <c r="C214" s="62" t="s">
        <v>480</v>
      </c>
      <c r="D214" s="292">
        <v>182</v>
      </c>
      <c r="E214" s="292">
        <v>10.68</v>
      </c>
      <c r="F214" s="64">
        <f t="shared" si="31"/>
        <v>5.8681318681318677</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1910389</v>
      </c>
      <c r="E289" s="63">
        <f t="shared" si="79"/>
        <v>2566964.5399999996</v>
      </c>
      <c r="F289" s="64">
        <f t="shared" si="76"/>
        <v>134.36868302738341</v>
      </c>
    </row>
    <row r="290" spans="1:6" ht="12.75" customHeight="1" x14ac:dyDescent="0.2">
      <c r="A290" s="61" t="s">
        <v>616</v>
      </c>
      <c r="B290" s="95" t="s">
        <v>627</v>
      </c>
      <c r="C290" s="62" t="s">
        <v>628</v>
      </c>
      <c r="D290" s="63">
        <f>IF(D6&gt;=D289,D6-D289,0)</f>
        <v>573671</v>
      </c>
      <c r="E290" s="63">
        <f>IF(E6&gt;=E289,E6-E289,0)</f>
        <v>27206.280000000261</v>
      </c>
      <c r="F290" s="64">
        <f t="shared" si="76"/>
        <v>4.7424882903267314</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v>230999.13</v>
      </c>
      <c r="F292" s="64" t="str">
        <f t="shared" si="76"/>
        <v>-</v>
      </c>
    </row>
    <row r="293" spans="1:6" ht="12.75" customHeight="1" x14ac:dyDescent="0.2">
      <c r="A293" s="61">
        <v>92221</v>
      </c>
      <c r="B293" s="95" t="s">
        <v>633</v>
      </c>
      <c r="C293" s="62" t="s">
        <v>634</v>
      </c>
      <c r="D293" s="292">
        <v>89013</v>
      </c>
      <c r="E293" s="292"/>
      <c r="F293" s="64">
        <f t="shared" si="76"/>
        <v>0</v>
      </c>
    </row>
    <row r="294" spans="1:6" ht="12.75" customHeight="1" x14ac:dyDescent="0.2">
      <c r="A294" s="61">
        <v>96</v>
      </c>
      <c r="B294" s="95" t="s">
        <v>635</v>
      </c>
      <c r="C294" s="62" t="s">
        <v>636</v>
      </c>
      <c r="D294" s="292">
        <v>171360</v>
      </c>
      <c r="E294" s="292"/>
      <c r="F294" s="64">
        <f t="shared" si="76"/>
        <v>0</v>
      </c>
    </row>
    <row r="295" spans="1:6" ht="24" x14ac:dyDescent="0.2">
      <c r="A295" s="61">
        <v>9661</v>
      </c>
      <c r="B295" s="95" t="s">
        <v>637</v>
      </c>
      <c r="C295" s="62" t="s">
        <v>638</v>
      </c>
      <c r="D295" s="292">
        <v>900</v>
      </c>
      <c r="E295" s="292"/>
      <c r="F295" s="64">
        <f t="shared" si="76"/>
        <v>0</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0</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0</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0</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0</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158162</v>
      </c>
      <c r="E410" s="292"/>
      <c r="F410" s="64">
        <f t="shared" si="81"/>
        <v>0</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2484060</v>
      </c>
      <c r="E412" s="63">
        <f>E6+E298</f>
        <v>2594170.8199999998</v>
      </c>
      <c r="F412" s="64">
        <f t="shared" si="81"/>
        <v>104.43269566757647</v>
      </c>
    </row>
    <row r="413" spans="1:6" ht="12.75" customHeight="1" x14ac:dyDescent="0.2">
      <c r="A413" s="61" t="s">
        <v>616</v>
      </c>
      <c r="B413" s="95" t="s">
        <v>839</v>
      </c>
      <c r="C413" s="62" t="s">
        <v>840</v>
      </c>
      <c r="D413" s="63">
        <f t="shared" ref="D413:E413" si="112">D289+D350</f>
        <v>1910389</v>
      </c>
      <c r="E413" s="63">
        <f t="shared" si="112"/>
        <v>2566964.5399999996</v>
      </c>
      <c r="F413" s="64">
        <f t="shared" si="81"/>
        <v>134.36868302738341</v>
      </c>
    </row>
    <row r="414" spans="1:6" ht="12.75" customHeight="1" x14ac:dyDescent="0.2">
      <c r="A414" s="61" t="s">
        <v>616</v>
      </c>
      <c r="B414" s="95" t="s">
        <v>841</v>
      </c>
      <c r="C414" s="62" t="s">
        <v>842</v>
      </c>
      <c r="D414" s="63">
        <f t="shared" ref="D414:E414" si="113">IF(D412&gt;=D413,D412-D413,0)</f>
        <v>573671</v>
      </c>
      <c r="E414" s="63">
        <f t="shared" si="113"/>
        <v>27206.280000000261</v>
      </c>
      <c r="F414" s="64">
        <f t="shared" si="81"/>
        <v>4.7424882903267314</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230999.13</v>
      </c>
      <c r="F416" s="64" t="str">
        <f t="shared" si="81"/>
        <v>-</v>
      </c>
    </row>
    <row r="417" spans="1:6" ht="12.75" customHeight="1" x14ac:dyDescent="0.2">
      <c r="A417" s="73" t="s">
        <v>845</v>
      </c>
      <c r="B417" s="95" t="s">
        <v>848</v>
      </c>
      <c r="C417" s="74" t="s">
        <v>849</v>
      </c>
      <c r="D417" s="63">
        <f t="shared" ref="D417:E417" si="116">IF(D293-D292+D410-D409&gt;=0,D293-D292+D410-D409,0)</f>
        <v>247175</v>
      </c>
      <c r="E417" s="63">
        <f t="shared" si="116"/>
        <v>0</v>
      </c>
      <c r="F417" s="64">
        <f t="shared" si="81"/>
        <v>0</v>
      </c>
    </row>
    <row r="418" spans="1:6" ht="12.75" customHeight="1" x14ac:dyDescent="0.2">
      <c r="A418" s="68" t="s">
        <v>850</v>
      </c>
      <c r="B418" s="98" t="s">
        <v>851</v>
      </c>
      <c r="C418" s="69" t="s">
        <v>852</v>
      </c>
      <c r="D418" s="75">
        <f t="shared" ref="D418:E418" si="117">D294+D411</f>
        <v>171360</v>
      </c>
      <c r="E418" s="75">
        <f t="shared" si="117"/>
        <v>0</v>
      </c>
      <c r="F418" s="70">
        <f t="shared" si="81"/>
        <v>0</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2484060</v>
      </c>
      <c r="E639" s="63">
        <f t="shared" si="180"/>
        <v>2594170.8199999998</v>
      </c>
      <c r="F639" s="64">
        <f t="shared" si="119"/>
        <v>104.43269566757647</v>
      </c>
    </row>
    <row r="640" spans="1:6" ht="12.75" customHeight="1" x14ac:dyDescent="0.2">
      <c r="A640" s="61" t="s">
        <v>616</v>
      </c>
      <c r="B640" s="95" t="s">
        <v>1285</v>
      </c>
      <c r="C640" s="62" t="s">
        <v>1286</v>
      </c>
      <c r="D640" s="63">
        <f t="shared" ref="D640:E640" si="181">D413+D528</f>
        <v>1910389</v>
      </c>
      <c r="E640" s="63">
        <f t="shared" si="181"/>
        <v>2566964.5399999996</v>
      </c>
      <c r="F640" s="64">
        <f t="shared" si="119"/>
        <v>134.36868302738341</v>
      </c>
    </row>
    <row r="641" spans="1:6" ht="12.75" customHeight="1" x14ac:dyDescent="0.2">
      <c r="A641" s="61" t="s">
        <v>616</v>
      </c>
      <c r="B641" s="95" t="s">
        <v>1287</v>
      </c>
      <c r="C641" s="62" t="s">
        <v>1288</v>
      </c>
      <c r="D641" s="63">
        <f t="shared" ref="D641:E641" si="182">IF(D639&gt;=D640,D639-D640,0)</f>
        <v>573671</v>
      </c>
      <c r="E641" s="63">
        <f t="shared" si="182"/>
        <v>27206.280000000261</v>
      </c>
      <c r="F641" s="64">
        <f t="shared" si="119"/>
        <v>4.7424882903267314</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230999.13</v>
      </c>
      <c r="F643" s="64" t="str">
        <f t="shared" si="119"/>
        <v>-</v>
      </c>
    </row>
    <row r="644" spans="1:6" ht="24" x14ac:dyDescent="0.2">
      <c r="A644" s="73" t="s">
        <v>1293</v>
      </c>
      <c r="B644" s="95" t="s">
        <v>1294</v>
      </c>
      <c r="C644" s="74" t="s">
        <v>1293</v>
      </c>
      <c r="D644" s="63">
        <f t="shared" ref="D644:E644" si="185">IF(D417-D416+D638-D637&gt;=0,D417-D416+D638-D637,0)</f>
        <v>247175</v>
      </c>
      <c r="E644" s="63">
        <f t="shared" si="185"/>
        <v>0</v>
      </c>
      <c r="F644" s="64">
        <f t="shared" si="119"/>
        <v>0</v>
      </c>
    </row>
    <row r="645" spans="1:6" ht="24" x14ac:dyDescent="0.2">
      <c r="A645" s="61" t="s">
        <v>616</v>
      </c>
      <c r="B645" s="95" t="s">
        <v>1295</v>
      </c>
      <c r="C645" s="62" t="s">
        <v>1296</v>
      </c>
      <c r="D645" s="63">
        <f t="shared" ref="D645:E645" si="186">IF(D641+D643-D642-D644&gt;=0,D641+D643-D642-D644,0)</f>
        <v>326496</v>
      </c>
      <c r="E645" s="63">
        <f t="shared" si="186"/>
        <v>258205.41000000027</v>
      </c>
      <c r="F645" s="64">
        <f t="shared" si="119"/>
        <v>79.083789694207667</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v>537127</v>
      </c>
      <c r="E647" s="293">
        <v>526958.5</v>
      </c>
      <c r="F647" s="70">
        <f t="shared" si="119"/>
        <v>98.106872303943021</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0</v>
      </c>
      <c r="E649" s="292">
        <v>0</v>
      </c>
      <c r="F649" s="64" t="str">
        <f t="shared" ref="F649:F723" si="188">IF(D649&lt;&gt;0,IF(E649/D649&gt;=100,"&gt;&gt;100",E649/D649*100),"-")</f>
        <v>-</v>
      </c>
    </row>
    <row r="650" spans="1:6" ht="12.75" customHeight="1" x14ac:dyDescent="0.2">
      <c r="A650" s="61" t="s">
        <v>1304</v>
      </c>
      <c r="B650" s="95" t="s">
        <v>1305</v>
      </c>
      <c r="C650" s="62" t="s">
        <v>1304</v>
      </c>
      <c r="D650" s="292">
        <v>1708040</v>
      </c>
      <c r="E650" s="292">
        <v>1692105.03</v>
      </c>
      <c r="F650" s="64">
        <f t="shared" si="188"/>
        <v>99.067061075853019</v>
      </c>
    </row>
    <row r="651" spans="1:6" ht="12.75" customHeight="1" x14ac:dyDescent="0.2">
      <c r="A651" s="61" t="s">
        <v>1306</v>
      </c>
      <c r="B651" s="95" t="s">
        <v>1307</v>
      </c>
      <c r="C651" s="62" t="s">
        <v>1306</v>
      </c>
      <c r="D651" s="292">
        <v>1708040</v>
      </c>
      <c r="E651" s="292">
        <v>1692105.03</v>
      </c>
      <c r="F651" s="64">
        <f t="shared" si="188"/>
        <v>99.067061075853019</v>
      </c>
    </row>
    <row r="652" spans="1:6" ht="24" x14ac:dyDescent="0.2">
      <c r="A652" s="61">
        <v>11</v>
      </c>
      <c r="B652" s="95" t="s">
        <v>1308</v>
      </c>
      <c r="C652" s="62" t="s">
        <v>1309</v>
      </c>
      <c r="D652" s="63">
        <f t="shared" ref="D652:E652" si="189">+D649+D650-D651</f>
        <v>0</v>
      </c>
      <c r="E652" s="63">
        <f t="shared" si="189"/>
        <v>0</v>
      </c>
      <c r="F652" s="64" t="str">
        <f t="shared" si="188"/>
        <v>-</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50</v>
      </c>
      <c r="E654" s="316">
        <v>51</v>
      </c>
      <c r="F654" s="64">
        <f t="shared" si="188"/>
        <v>102</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43</v>
      </c>
      <c r="E656" s="316">
        <v>40</v>
      </c>
      <c r="F656" s="64">
        <f t="shared" si="188"/>
        <v>93.023255813953483</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14899</v>
      </c>
      <c r="E716" s="292"/>
      <c r="F716" s="64">
        <f t="shared" si="188"/>
        <v>0</v>
      </c>
    </row>
    <row r="717" spans="1:6" ht="12.75" customHeight="1" x14ac:dyDescent="0.2">
      <c r="A717" s="61">
        <v>31215</v>
      </c>
      <c r="B717" s="95" t="s">
        <v>1421</v>
      </c>
      <c r="C717" s="62" t="s">
        <v>1422</v>
      </c>
      <c r="D717" s="292">
        <v>3541</v>
      </c>
      <c r="E717" s="292"/>
      <c r="F717" s="64">
        <f t="shared" si="188"/>
        <v>0</v>
      </c>
    </row>
    <row r="718" spans="1:6" ht="12.75" customHeight="1" x14ac:dyDescent="0.2">
      <c r="A718" s="61">
        <v>32121</v>
      </c>
      <c r="B718" s="95" t="s">
        <v>1423</v>
      </c>
      <c r="C718" s="62" t="s">
        <v>1424</v>
      </c>
      <c r="D718" s="292">
        <v>80950</v>
      </c>
      <c r="E718" s="292">
        <v>57691.39</v>
      </c>
      <c r="F718" s="64">
        <f t="shared" si="188"/>
        <v>71.267930821494758</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11459</v>
      </c>
      <c r="E722" s="292">
        <v>14052.59</v>
      </c>
      <c r="F722" s="64">
        <f t="shared" si="188"/>
        <v>122.63365040579457</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11549</v>
      </c>
      <c r="E725" s="292">
        <v>9380.52</v>
      </c>
      <c r="F725" s="64">
        <f t="shared" ref="F725:F982" si="190">IF(D725&lt;&gt;0,IF(E725/D725&gt;=100,"&gt;&gt;100",E725/D725*100),"-")</f>
        <v>81.223655727768644</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43</v>
      </c>
      <c r="B69" s="107" t="s">
        <v>2081</v>
      </c>
      <c r="C69" s="113" t="s">
        <v>43</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962</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964</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966</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1178</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1182</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1188</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1184</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980</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2268</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2414</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2415</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2416</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2419</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2420</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2421</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2424</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2425</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2546</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2547</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2554</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2577</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2588</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2601</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2602</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2607</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2676</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2677</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2678</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2679</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2680</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2681</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2682</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2683</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2684</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2685</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2686</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2687</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2688</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1612</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1639</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
      <selection pane="bottomLeft" activeCell="D104" sqref="D104"/>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v>714187.91</v>
      </c>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2623186.7699999996</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v>32194.59</v>
      </c>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2590992.1799999997</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v>1572746.88</v>
      </c>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v>1017273</v>
      </c>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v>12.36</v>
      </c>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v>959.94</v>
      </c>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2732778.55</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v>2662.51</v>
      </c>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2730116.04</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v>1587707.4</v>
      </c>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v>1044346.58</v>
      </c>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v>145.06</v>
      </c>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v>97917</v>
      </c>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604596.12999999989</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604596.13</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v>146337.5</v>
      </c>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v>458258.63</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79"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4</v>
      </c>
      <c r="G3" s="151">
        <f>IF(RefStr!C12&lt;&gt;"",INT(VALUE(MID(RefStr!C12,1,4))),0)</f>
        <v>2022</v>
      </c>
      <c r="H3" s="155">
        <f>IF(RefStr!C12&lt;&gt;"",INT(VALUE(MID(RefStr!C12,6,2))),0)</f>
        <v>3</v>
      </c>
      <c r="I3" s="156" t="str">
        <f>RefStr!C10</f>
        <v>11</v>
      </c>
      <c r="J3" s="157" t="str">
        <f>RefStr!H7</f>
        <v>DA</v>
      </c>
      <c r="K3" s="155" t="str">
        <f>RefStr!H9</f>
        <v>NE</v>
      </c>
      <c r="L3" s="155" t="str">
        <f>RefStr!H10</f>
        <v>NE</v>
      </c>
      <c r="M3" s="155" t="str">
        <f>RefStr!H8</f>
        <v>NE</v>
      </c>
      <c r="N3" s="155" t="str">
        <f>RefStr!H11</f>
        <v>DA</v>
      </c>
      <c r="O3" s="158">
        <f>RefStr!C6</f>
        <v>38495</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3245</v>
      </c>
      <c r="D217" s="150"/>
      <c r="E217" s="87">
        <f t="shared" si="20"/>
        <v>0</v>
      </c>
      <c r="F217" s="87">
        <f t="shared" si="21"/>
        <v>1</v>
      </c>
      <c r="G217" s="87"/>
      <c r="H217" s="87"/>
      <c r="I217" s="87"/>
      <c r="J217" s="87"/>
      <c r="K217" s="87"/>
      <c r="L217" s="87">
        <f>IF(AND('PR-RAS'!D158&gt;0,SUM('PR-RAS'!D716:D717)=0),1,0)</f>
        <v>0</v>
      </c>
      <c r="M217" s="87">
        <f>IF(AND('PR-RAS'!E158&gt;0,SUM('PR-RAS'!E716:E717)=0),1,0)</f>
        <v>1</v>
      </c>
      <c r="N217" s="87"/>
      <c r="O217" s="87"/>
      <c r="P217" s="87"/>
    </row>
    <row r="218" spans="1:16" ht="30" customHeight="1" x14ac:dyDescent="0.2">
      <c r="A218" s="160">
        <v>181</v>
      </c>
      <c r="B218" s="161" t="str">
        <f t="shared" si="19"/>
        <v>Provjera</v>
      </c>
      <c r="C218" s="145" t="s">
        <v>3246</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3252</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1</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3324</v>
      </c>
      <c r="B2" s="408"/>
      <c r="C2" s="404"/>
      <c r="D2" s="4"/>
      <c r="E2" s="4"/>
      <c r="F2" s="4"/>
      <c r="G2" s="4"/>
      <c r="H2" s="4"/>
      <c r="I2" s="4"/>
      <c r="J2" s="4"/>
      <c r="K2" s="4"/>
      <c r="L2" s="4"/>
      <c r="M2" s="4"/>
      <c r="N2" s="4"/>
      <c r="O2" s="4"/>
      <c r="P2" s="4"/>
      <c r="Q2" s="4"/>
    </row>
    <row r="3" spans="1:17" ht="18.75" customHeight="1" x14ac:dyDescent="0.2">
      <c r="A3" s="50" t="s">
        <v>3325</v>
      </c>
      <c r="B3" s="409"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11" t="s">
        <v>3407</v>
      </c>
      <c r="C46" s="404"/>
      <c r="D46" s="49"/>
      <c r="E46" s="4"/>
      <c r="F46" s="4"/>
      <c r="G46" s="4"/>
      <c r="H46" s="4"/>
      <c r="I46" s="4"/>
      <c r="J46" s="4"/>
      <c r="K46" s="4"/>
      <c r="L46" s="4"/>
      <c r="M46" s="4"/>
      <c r="N46" s="4"/>
      <c r="O46" s="4"/>
      <c r="P46" s="4"/>
      <c r="Q46" s="4"/>
    </row>
    <row r="47" spans="1:21" ht="66" hidden="1" customHeight="1" x14ac:dyDescent="0.2">
      <c r="A47" s="57" t="s">
        <v>3408</v>
      </c>
      <c r="B47" s="412" t="s">
        <v>3409</v>
      </c>
      <c r="C47" s="412"/>
      <c r="D47" s="4"/>
      <c r="E47" s="4"/>
      <c r="F47" s="4"/>
      <c r="G47" s="4"/>
      <c r="H47" s="4"/>
      <c r="I47" s="4"/>
      <c r="J47" s="4"/>
      <c r="K47" s="4"/>
      <c r="L47" s="4"/>
      <c r="M47" s="4"/>
      <c r="N47" s="4"/>
      <c r="O47" s="4"/>
      <c r="P47" s="4"/>
      <c r="Q47" s="4"/>
    </row>
    <row r="48" spans="1:21" ht="123.75" customHeight="1" x14ac:dyDescent="0.2">
      <c r="A48" s="321" t="s">
        <v>3410</v>
      </c>
      <c r="B48" s="410" t="s">
        <v>3411</v>
      </c>
      <c r="C48" s="402"/>
      <c r="D48" s="4"/>
      <c r="E48" s="4"/>
      <c r="F48" s="4"/>
      <c r="G48" s="4"/>
      <c r="H48" s="4"/>
      <c r="I48" s="4"/>
      <c r="J48" s="4"/>
      <c r="K48" s="4"/>
      <c r="L48" s="4"/>
      <c r="M48" s="4"/>
      <c r="N48" s="4"/>
      <c r="O48" s="4"/>
      <c r="P48" s="4"/>
      <c r="Q48" s="4"/>
    </row>
    <row r="49" spans="1:17" s="315" customFormat="1" ht="34.5" customHeight="1" x14ac:dyDescent="0.2">
      <c r="A49" s="321" t="s">
        <v>3412</v>
      </c>
      <c r="B49" s="401"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Horvat, Nada</cp:lastModifiedBy>
  <cp:lastPrinted>2022-04-08T07:36:36Z</cp:lastPrinted>
  <dcterms:created xsi:type="dcterms:W3CDTF">2022-04-01T05:14:30Z</dcterms:created>
  <dcterms:modified xsi:type="dcterms:W3CDTF">2022-04-08T09:12:59Z</dcterms:modified>
</cp:coreProperties>
</file>